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D44" i="2"/>
  <c r="C44" i="2"/>
  <c r="F37" i="2" l="1"/>
  <c r="F33" i="3" l="1"/>
  <c r="F5" i="3" l="1"/>
  <c r="C48" i="2" l="1"/>
  <c r="A20" i="2" l="1"/>
  <c r="A21" i="2"/>
  <c r="A22" i="2"/>
  <c r="A23" i="2" s="1"/>
  <c r="A24" i="2" s="1"/>
  <c r="A25" i="2" s="1"/>
  <c r="A26" i="2" s="1"/>
  <c r="A27" i="2" s="1"/>
  <c r="A28" i="2" s="1"/>
  <c r="A19" i="2"/>
  <c r="D42" i="2" l="1"/>
  <c r="D48" i="2" l="1"/>
  <c r="F46" i="3" l="1"/>
  <c r="G46" i="3" l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  <c r="A19" i="3" l="1"/>
  <c r="A20" i="3" s="1"/>
  <c r="A21" i="3" l="1"/>
  <c r="A22" i="3" s="1"/>
  <c r="A23" i="3" s="1"/>
  <c r="A24" i="3" s="1"/>
  <c r="A25" i="3" l="1"/>
  <c r="A28" i="3" s="1"/>
  <c r="A29" i="3" s="1"/>
  <c r="A30" i="3" l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</calcChain>
</file>

<file path=xl/comments1.xml><?xml version="1.0" encoding="utf-8"?>
<comments xmlns="http://schemas.openxmlformats.org/spreadsheetml/2006/main">
  <authors>
    <author>Автор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<sst xmlns="http://schemas.openxmlformats.org/spreadsheetml/2006/main" count="211" uniqueCount="170">
  <si>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</si>
  <si>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</si>
  <si>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</si>
  <si>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</si>
  <si>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</si>
  <si>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</si>
  <si>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</si>
  <si>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</si>
  <si>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</si>
  <si>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</si>
  <si>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</si>
  <si>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</si>
  <si>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</si>
  <si>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</si>
  <si>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</si>
  <si>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</si>
  <si>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</si>
  <si>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</si>
  <si>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</si>
  <si>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</si>
  <si>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</si>
  <si>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</si>
  <si>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</si>
  <si>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</si>
  <si>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</si>
  <si>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</si>
  <si>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</si>
  <si>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</si>
  <si>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</si>
  <si>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</si>
  <si>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</si>
  <si>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</si>
  <si>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</si>
  <si>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</si>
  <si>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</si>
  <si>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</si>
  <si>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</si>
  <si>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</si>
  <si>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</si>
  <si>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</si>
  <si>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</si>
  <si>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</si>
  <si>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</si>
  <si>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</si>
  <si>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</si>
  <si>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</si>
  <si>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</si>
  <si>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</si>
  <si>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</si>
  <si>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</si>
  <si>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</si>
  <si>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</si>
  <si>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</si>
  <si>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</si>
  <si>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</si>
  <si>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</si>
  <si>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</si>
  <si>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</si>
  <si>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</si>
  <si>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</si>
  <si>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</si>
  <si>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</si>
  <si>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</si>
  <si>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</si>
  <si>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</si>
  <si>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</si>
  <si>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</si>
  <si>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</si>
  <si>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</si>
  <si>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</si>
  <si>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</si>
  <si>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</si>
  <si>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</si>
  <si>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</si>
  <si>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</si>
  <si>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</si>
  <si>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</si>
  <si>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</si>
  <si>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</si>
  <si>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</si>
  <si>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</si>
  <si>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</si>
  <si>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</si>
  <si>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</si>
  <si>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</si>
  <si>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</si>
  <si>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</si>
  <si>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</si>
  <si>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</si>
  <si>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</si>
  <si>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</si>
  <si>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</si>
  <si>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</si>
  <si>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</si>
  <si>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</si>
  <si>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</si>
  <si>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</si>
  <si>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</si>
  <si>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</si>
  <si>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</si>
  <si>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</si>
  <si>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</si>
  <si>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</si>
  <si>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</si>
  <si>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</si>
  <si>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</si>
  <si>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</si>
  <si>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</si>
  <si>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</si>
  <si>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</si>
  <si>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>26.30.11</t>
  </si>
  <si>
    <t>Аппаратура коммуникационная передающая с приемными устройствами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</si>
  <si>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</si>
  <si>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</si>
  <si>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</si>
  <si>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</si>
  <si>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>26.51.5</t>
  </si>
  <si>
    <t xml:space="preserve"> Приборы для контроля прочих физических величин</t>
  </si>
  <si>
    <t>Размещены в закрытой части ЕИС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</si>
  <si>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                     (%)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</si>
  <si>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</si>
  <si>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</si>
  <si>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28.25.14.110</t>
  </si>
  <si>
    <t>Оборудование и аппараты для фильтрования, обеззараживания и (или) очистки воздуха</t>
  </si>
  <si>
    <t>27.90.</t>
  </si>
  <si>
    <t xml:space="preserve">Оборудование электрическое прочее </t>
  </si>
  <si>
    <r>
      <t>о договорах, заключенных в феврале</t>
    </r>
    <r>
      <rPr>
        <b/>
        <sz val="11"/>
        <color theme="1"/>
        <rFont val="Times New Roman"/>
        <family val="1"/>
        <charset val="204"/>
      </rPr>
      <t xml:space="preserve"> 2024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</si>
  <si>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 xml:space="preserve">Оборудование электрическое осветительное </t>
  </si>
  <si>
    <t xml:space="preserve">27.40 </t>
  </si>
  <si>
    <t xml:space="preserve">26.60.12.129 </t>
  </si>
  <si>
    <t xml:space="preserve">Кардиомониторы прикроватные; комплексы суточного электрокардиографического мониторирования </t>
  </si>
  <si>
    <t>Услуги почтовой связи</t>
  </si>
  <si>
    <t>51435138944240000440000</t>
  </si>
  <si>
    <t>51435138944240000430000</t>
  </si>
  <si>
    <t>Оказание услуг по страхованию имущества</t>
  </si>
  <si>
    <t>51435138944240000420000</t>
  </si>
  <si>
    <t>Поставка теплоэнергии (Намцы)</t>
  </si>
  <si>
    <t>51435138944240000410000</t>
  </si>
  <si>
    <t xml:space="preserve"> 01.02.2024</t>
  </si>
  <si>
    <t>Возмещение коммунально-эксплуатационных услуг. с. Майя</t>
  </si>
  <si>
    <t>51435138944240000400000</t>
  </si>
  <si>
    <t>Услуги связи (бесплатный вызов)</t>
  </si>
  <si>
    <t>51435138944240000390000</t>
  </si>
  <si>
    <t>Услуги связи Колл Центр</t>
  </si>
  <si>
    <t>51435138944240000380000</t>
  </si>
  <si>
    <t>Услуги связи (АйПи, VPN)</t>
  </si>
  <si>
    <t>51435138944240000370000</t>
  </si>
  <si>
    <t>Услуги связи (Интернет)</t>
  </si>
  <si>
    <t>51435138944240000360000</t>
  </si>
  <si>
    <t>Услуги связи (телефония)</t>
  </si>
  <si>
    <t>51435138944240000350000</t>
  </si>
  <si>
    <t>51435138944240000340000</t>
  </si>
  <si>
    <t>51435138944240000330000</t>
  </si>
  <si>
    <t>Услуги по уборке офисных помещений и придомовой территории, г. Нюрба</t>
  </si>
  <si>
    <t>51435138944240000320000</t>
  </si>
  <si>
    <t>Оказание информационных услуг</t>
  </si>
  <si>
    <t>51435138944240000310000</t>
  </si>
  <si>
    <t>51435138944240000300000</t>
  </si>
  <si>
    <t>Поставка теплоэнергии (Нюрба)</t>
  </si>
  <si>
    <t>51435138944240000290000</t>
  </si>
  <si>
    <t>Поставка теплоэнергии (с. Ытык-Кюель)</t>
  </si>
  <si>
    <t>51435138944240000280000</t>
  </si>
  <si>
    <t>25.73.30</t>
  </si>
  <si>
    <t>51435138944230001490000.</t>
  </si>
  <si>
    <t>Инструмент ручной прочий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</si>
  <si>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51435138944230001490000</t>
  </si>
  <si>
    <t xml:space="preserve"> 26.40.20.122</t>
  </si>
  <si>
    <t>Приемники телевизионные (телевизоры) цветного изображения с жидкокристаллическим экраном, плазменной панелью</t>
  </si>
  <si>
    <t xml:space="preserve"> 51435138944230001490000.</t>
  </si>
  <si>
    <t xml:space="preserve"> 26.40.33.110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</si>
</sst>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wrapText="1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7" sqref="C7:D8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105" t="s">
        <v>0</v>
      </c>
      <c r="B1" s="105"/>
      <c r="C1" s="105"/>
      <c r="D1" s="105"/>
      <c r="E1" s="105"/>
      <c r="F1" s="105"/>
      <c r="G1" s="1"/>
      <c r="H1" s="1"/>
      <c r="I1" s="1"/>
    </row>
    <row r="2" spans="1:9" ht="33" customHeight="1" x14ac:dyDescent="0.25">
      <c r="A2" s="102" t="s">
        <v>126</v>
      </c>
      <c r="B2" s="102"/>
      <c r="C2" s="102"/>
      <c r="D2" s="102"/>
      <c r="E2" s="102"/>
      <c r="F2" s="102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105" t="s">
        <v>1</v>
      </c>
      <c r="B4" s="105"/>
      <c r="C4" s="105"/>
      <c r="D4" s="105"/>
      <c r="E4" s="105"/>
      <c r="F4" s="105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102" t="s">
        <v>3</v>
      </c>
      <c r="B7" s="102"/>
      <c r="C7" s="103" t="s">
        <v>29</v>
      </c>
      <c r="D7" s="103"/>
      <c r="E7" s="16" t="s">
        <v>4</v>
      </c>
      <c r="F7" s="3">
        <v>1435138944</v>
      </c>
      <c r="G7" s="2"/>
      <c r="H7" s="2"/>
      <c r="I7" s="2"/>
    </row>
    <row r="8" spans="1:9" x14ac:dyDescent="0.25">
      <c r="A8" s="102"/>
      <c r="B8" s="102"/>
      <c r="C8" s="103"/>
      <c r="D8" s="103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102" t="s">
        <v>6</v>
      </c>
      <c r="B9" s="102"/>
      <c r="C9" s="103" t="s">
        <v>30</v>
      </c>
      <c r="D9" s="103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102" t="s">
        <v>8</v>
      </c>
      <c r="B10" s="102"/>
      <c r="C10" s="103" t="s">
        <v>31</v>
      </c>
      <c r="D10" s="103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102" t="s">
        <v>10</v>
      </c>
      <c r="B11" s="102"/>
      <c r="C11" s="104" t="s">
        <v>32</v>
      </c>
      <c r="D11" s="104"/>
      <c r="E11" s="103" t="s">
        <v>11</v>
      </c>
      <c r="F11" s="103">
        <v>98701000001</v>
      </c>
      <c r="G11" s="2"/>
      <c r="H11" s="2"/>
      <c r="I11" s="2"/>
    </row>
    <row r="12" spans="1:9" ht="15.75" customHeight="1" x14ac:dyDescent="0.25">
      <c r="A12" s="102"/>
      <c r="B12" s="102"/>
      <c r="C12" s="104"/>
      <c r="D12" s="104"/>
      <c r="E12" s="103"/>
      <c r="F12" s="103"/>
      <c r="G12" s="2"/>
      <c r="H12" s="2"/>
      <c r="I12" s="2"/>
    </row>
    <row r="13" spans="1:9" ht="15.75" customHeight="1" x14ac:dyDescent="0.25">
      <c r="A13" s="102"/>
      <c r="B13" s="102"/>
      <c r="C13" s="104"/>
      <c r="D13" s="104"/>
      <c r="E13" s="103"/>
      <c r="F13" s="103"/>
      <c r="G13" s="2"/>
      <c r="H13" s="2"/>
      <c r="I13" s="2"/>
    </row>
    <row r="14" spans="1:9" x14ac:dyDescent="0.25">
      <c r="A14" s="102" t="s">
        <v>12</v>
      </c>
      <c r="B14" s="102"/>
      <c r="C14" s="103" t="s">
        <v>13</v>
      </c>
      <c r="D14" s="103"/>
      <c r="E14" s="16"/>
      <c r="F14" s="103"/>
      <c r="G14" s="2"/>
      <c r="H14" s="2"/>
      <c r="I14" s="2"/>
    </row>
    <row r="15" spans="1:9" ht="47.25" customHeight="1" x14ac:dyDescent="0.25">
      <c r="A15" s="102"/>
      <c r="B15" s="102"/>
      <c r="C15" s="103" t="s">
        <v>14</v>
      </c>
      <c r="D15" s="103"/>
      <c r="E15" s="16"/>
      <c r="F15" s="103"/>
      <c r="G15" s="2"/>
      <c r="H15" s="2"/>
      <c r="I15" s="2"/>
    </row>
    <row r="16" spans="1:9" x14ac:dyDescent="0.25">
      <c r="A16" s="102" t="s">
        <v>15</v>
      </c>
      <c r="B16" s="102"/>
      <c r="C16" s="103" t="s">
        <v>16</v>
      </c>
      <c r="D16" s="103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>
      <pane xSplit="1" ySplit="4" topLeftCell="B35" activePane="bottomRight" state="frozen"/>
      <selection pane="topRight" activeCell="B1" sqref="B1"/>
      <selection pane="bottomLeft" activeCell="A4" sqref="A4"/>
      <selection pane="bottomRight" activeCell="E43" sqref="E43"/>
    </sheetView>
  </sheetViews>
  <sheetFormatPr defaultRowHeight="15" x14ac:dyDescent="0.25"/>
  <cols>
    <col min="1" max="1" width="7.140625" style="21" customWidth="1"/>
    <col min="2" max="2" width="47.42578125" style="21" customWidth="1"/>
    <col min="3" max="3" width="13.28515625" style="21" customWidth="1"/>
    <col min="4" max="4" width="36.5703125" style="21" customWidth="1"/>
    <col min="5" max="5" width="20.7109375" style="21" customWidth="1"/>
    <col min="6" max="6" width="17" style="47" customWidth="1"/>
    <col min="7" max="16384" width="9.140625" style="21"/>
  </cols>
  <sheetData>
    <row r="1" spans="1:6" ht="51" customHeight="1" x14ac:dyDescent="0.25">
      <c r="A1" s="102" t="s">
        <v>48</v>
      </c>
      <c r="B1" s="102"/>
      <c r="C1" s="102"/>
      <c r="D1" s="102"/>
      <c r="E1" s="102"/>
      <c r="F1" s="102"/>
    </row>
    <row r="2" spans="1:6" ht="15" customHeight="1" x14ac:dyDescent="0.25">
      <c r="A2" s="102" t="s">
        <v>118</v>
      </c>
      <c r="B2" s="102"/>
      <c r="C2" s="102"/>
      <c r="D2" s="102"/>
      <c r="E2" s="102"/>
      <c r="F2" s="102"/>
    </row>
    <row r="4" spans="1:6" ht="81" customHeight="1" x14ac:dyDescent="0.25">
      <c r="A4" s="51" t="s">
        <v>44</v>
      </c>
      <c r="B4" s="51" t="s">
        <v>45</v>
      </c>
      <c r="C4" s="51" t="s">
        <v>46</v>
      </c>
      <c r="D4" s="51" t="s">
        <v>49</v>
      </c>
      <c r="E4" s="10" t="s">
        <v>47</v>
      </c>
      <c r="F4" s="53" t="s">
        <v>50</v>
      </c>
    </row>
    <row r="5" spans="1:6" x14ac:dyDescent="0.25">
      <c r="A5" s="53">
        <v>1</v>
      </c>
      <c r="B5" s="84" t="s">
        <v>131</v>
      </c>
      <c r="C5" s="53"/>
      <c r="D5" s="58" t="s">
        <v>132</v>
      </c>
      <c r="E5" s="59">
        <v>45338</v>
      </c>
      <c r="F5" s="19">
        <v>1000000</v>
      </c>
    </row>
    <row r="6" spans="1:6" x14ac:dyDescent="0.25">
      <c r="A6" s="40">
        <v>2</v>
      </c>
      <c r="B6" s="84" t="s">
        <v>131</v>
      </c>
      <c r="C6" s="53"/>
      <c r="D6" s="58" t="s">
        <v>133</v>
      </c>
      <c r="E6" s="59">
        <v>45338</v>
      </c>
      <c r="F6" s="19">
        <v>1000000</v>
      </c>
    </row>
    <row r="7" spans="1:6" x14ac:dyDescent="0.25">
      <c r="A7" s="40">
        <v>3</v>
      </c>
      <c r="B7" s="84" t="s">
        <v>134</v>
      </c>
      <c r="C7" s="53"/>
      <c r="D7" s="58" t="s">
        <v>135</v>
      </c>
      <c r="E7" s="59">
        <v>45323</v>
      </c>
      <c r="F7" s="19">
        <v>1288724.3999999999</v>
      </c>
    </row>
    <row r="8" spans="1:6" x14ac:dyDescent="0.25">
      <c r="A8" s="40">
        <v>4</v>
      </c>
      <c r="B8" s="84" t="s">
        <v>136</v>
      </c>
      <c r="C8" s="53"/>
      <c r="D8" s="58" t="s">
        <v>137</v>
      </c>
      <c r="E8" s="59" t="s">
        <v>138</v>
      </c>
      <c r="F8" s="19">
        <v>743764.64</v>
      </c>
    </row>
    <row r="9" spans="1:6" ht="30" x14ac:dyDescent="0.25">
      <c r="A9" s="40">
        <v>5</v>
      </c>
      <c r="B9" s="84" t="s">
        <v>139</v>
      </c>
      <c r="C9" s="53"/>
      <c r="D9" s="58" t="s">
        <v>140</v>
      </c>
      <c r="E9" s="59">
        <v>45344</v>
      </c>
      <c r="F9" s="19">
        <v>507084.87</v>
      </c>
    </row>
    <row r="10" spans="1:6" x14ac:dyDescent="0.25">
      <c r="A10" s="52">
        <v>6</v>
      </c>
      <c r="B10" s="85" t="s">
        <v>141</v>
      </c>
      <c r="C10" s="60"/>
      <c r="D10" s="58" t="s">
        <v>142</v>
      </c>
      <c r="E10" s="71">
        <v>45323</v>
      </c>
      <c r="F10" s="90">
        <v>1248000</v>
      </c>
    </row>
    <row r="11" spans="1:6" ht="16.5" customHeight="1" x14ac:dyDescent="0.25">
      <c r="A11" s="17">
        <v>7</v>
      </c>
      <c r="B11" s="86" t="s">
        <v>143</v>
      </c>
      <c r="C11" s="61"/>
      <c r="D11" s="58" t="s">
        <v>144</v>
      </c>
      <c r="E11" s="62">
        <v>45323</v>
      </c>
      <c r="F11" s="50">
        <v>864341.28</v>
      </c>
    </row>
    <row r="12" spans="1:6" x14ac:dyDescent="0.25">
      <c r="A12" s="17">
        <v>8</v>
      </c>
      <c r="B12" s="86" t="s">
        <v>145</v>
      </c>
      <c r="C12" s="61"/>
      <c r="D12" s="58" t="s">
        <v>146</v>
      </c>
      <c r="E12" s="72">
        <v>45323</v>
      </c>
      <c r="F12" s="14">
        <v>9078000</v>
      </c>
    </row>
    <row r="13" spans="1:6" x14ac:dyDescent="0.25">
      <c r="A13" s="17">
        <v>9</v>
      </c>
      <c r="B13" s="86" t="s">
        <v>147</v>
      </c>
      <c r="C13" s="61"/>
      <c r="D13" s="58" t="s">
        <v>148</v>
      </c>
      <c r="E13" s="62">
        <v>45323</v>
      </c>
      <c r="F13" s="50">
        <v>2160000</v>
      </c>
    </row>
    <row r="14" spans="1:6" x14ac:dyDescent="0.25">
      <c r="A14" s="17">
        <v>10</v>
      </c>
      <c r="B14" s="86" t="s">
        <v>149</v>
      </c>
      <c r="C14" s="61"/>
      <c r="D14" s="58" t="s">
        <v>150</v>
      </c>
      <c r="E14" s="62">
        <v>45323</v>
      </c>
      <c r="F14" s="50">
        <v>1440000</v>
      </c>
    </row>
    <row r="15" spans="1:6" x14ac:dyDescent="0.25">
      <c r="A15" s="17">
        <v>11</v>
      </c>
      <c r="B15" s="86" t="s">
        <v>147</v>
      </c>
      <c r="C15" s="61"/>
      <c r="D15" s="58" t="s">
        <v>151</v>
      </c>
      <c r="E15" s="62">
        <v>45343</v>
      </c>
      <c r="F15" s="50">
        <v>3456000</v>
      </c>
    </row>
    <row r="16" spans="1:6" x14ac:dyDescent="0.25">
      <c r="A16" s="17">
        <v>12</v>
      </c>
      <c r="B16" s="86" t="s">
        <v>147</v>
      </c>
      <c r="C16" s="61"/>
      <c r="D16" s="58" t="s">
        <v>152</v>
      </c>
      <c r="E16" s="62">
        <v>45330</v>
      </c>
      <c r="F16" s="50">
        <v>861600</v>
      </c>
    </row>
    <row r="17" spans="1:6" ht="30" x14ac:dyDescent="0.25">
      <c r="A17" s="17">
        <v>13</v>
      </c>
      <c r="B17" s="89" t="s">
        <v>153</v>
      </c>
      <c r="C17" s="61"/>
      <c r="D17" s="58" t="s">
        <v>154</v>
      </c>
      <c r="E17" s="72">
        <v>45335</v>
      </c>
      <c r="F17" s="14">
        <v>604152</v>
      </c>
    </row>
    <row r="18" spans="1:6" x14ac:dyDescent="0.25">
      <c r="A18" s="17">
        <v>14</v>
      </c>
      <c r="B18" s="88" t="s">
        <v>155</v>
      </c>
      <c r="C18" s="49"/>
      <c r="D18" s="43" t="s">
        <v>156</v>
      </c>
      <c r="E18" s="42">
        <v>45328</v>
      </c>
      <c r="F18" s="50">
        <v>1500000</v>
      </c>
    </row>
    <row r="19" spans="1:6" x14ac:dyDescent="0.25">
      <c r="A19" s="17">
        <f>A18+1</f>
        <v>15</v>
      </c>
      <c r="B19" s="92" t="s">
        <v>155</v>
      </c>
      <c r="C19" s="49"/>
      <c r="D19" s="93" t="s">
        <v>157</v>
      </c>
      <c r="E19" s="94">
        <v>45328</v>
      </c>
      <c r="F19" s="45">
        <v>1500000</v>
      </c>
    </row>
    <row r="20" spans="1:6" x14ac:dyDescent="0.25">
      <c r="A20" s="17">
        <f t="shared" ref="A20:A28" si="0">A19+1</f>
        <v>16</v>
      </c>
      <c r="B20" s="87" t="s">
        <v>158</v>
      </c>
      <c r="C20" s="33"/>
      <c r="D20" s="43" t="s">
        <v>159</v>
      </c>
      <c r="E20" s="94">
        <v>45327</v>
      </c>
      <c r="F20" s="45">
        <v>2574991.83</v>
      </c>
    </row>
    <row r="21" spans="1:6" x14ac:dyDescent="0.25">
      <c r="A21" s="17">
        <f t="shared" si="0"/>
        <v>17</v>
      </c>
      <c r="B21" s="87" t="s">
        <v>160</v>
      </c>
      <c r="C21" s="33"/>
      <c r="D21" s="43" t="s">
        <v>161</v>
      </c>
      <c r="E21" s="94">
        <v>45327</v>
      </c>
      <c r="F21" s="45">
        <v>1850034.44</v>
      </c>
    </row>
    <row r="22" spans="1:6" x14ac:dyDescent="0.25">
      <c r="A22" s="17">
        <f t="shared" si="0"/>
        <v>18</v>
      </c>
      <c r="B22" s="87"/>
      <c r="C22" s="33"/>
      <c r="D22" s="43"/>
      <c r="E22" s="44"/>
      <c r="F22" s="45"/>
    </row>
    <row r="23" spans="1:6" x14ac:dyDescent="0.25">
      <c r="A23" s="17">
        <f t="shared" si="0"/>
        <v>19</v>
      </c>
      <c r="B23" s="87"/>
      <c r="C23" s="33"/>
      <c r="D23" s="43"/>
      <c r="E23" s="44"/>
      <c r="F23" s="45"/>
    </row>
    <row r="24" spans="1:6" x14ac:dyDescent="0.25">
      <c r="A24" s="17">
        <f t="shared" si="0"/>
        <v>20</v>
      </c>
      <c r="B24" s="87"/>
      <c r="C24" s="33"/>
      <c r="D24" s="43"/>
      <c r="E24" s="44"/>
      <c r="F24" s="45"/>
    </row>
    <row r="25" spans="1:6" x14ac:dyDescent="0.25">
      <c r="A25" s="17">
        <f t="shared" si="0"/>
        <v>21</v>
      </c>
      <c r="B25" s="87"/>
      <c r="C25" s="33"/>
      <c r="D25" s="43"/>
      <c r="E25" s="44"/>
      <c r="F25" s="45"/>
    </row>
    <row r="26" spans="1:6" x14ac:dyDescent="0.25">
      <c r="A26" s="17">
        <f t="shared" si="0"/>
        <v>22</v>
      </c>
      <c r="B26" s="87"/>
      <c r="C26" s="33"/>
      <c r="D26" s="43"/>
      <c r="E26" s="44"/>
      <c r="F26" s="45"/>
    </row>
    <row r="27" spans="1:6" x14ac:dyDescent="0.25">
      <c r="A27" s="17">
        <f t="shared" si="0"/>
        <v>23</v>
      </c>
      <c r="B27" s="87"/>
      <c r="C27" s="33"/>
      <c r="D27" s="43"/>
      <c r="E27" s="44"/>
      <c r="F27" s="45"/>
    </row>
    <row r="28" spans="1:6" x14ac:dyDescent="0.25">
      <c r="A28" s="17">
        <f t="shared" si="0"/>
        <v>24</v>
      </c>
      <c r="B28" s="87"/>
      <c r="C28" s="33"/>
      <c r="D28" s="43"/>
      <c r="E28" s="44"/>
      <c r="F28" s="45"/>
    </row>
    <row r="29" spans="1:6" x14ac:dyDescent="0.25">
      <c r="A29" s="17"/>
      <c r="B29" s="40"/>
      <c r="C29" s="33"/>
      <c r="D29" s="43"/>
      <c r="E29" s="44"/>
      <c r="F29" s="45"/>
    </row>
    <row r="30" spans="1:6" x14ac:dyDescent="0.25">
      <c r="A30" s="17"/>
      <c r="B30" s="40"/>
      <c r="C30" s="33"/>
      <c r="D30" s="43"/>
      <c r="E30" s="44"/>
      <c r="F30" s="45"/>
    </row>
    <row r="31" spans="1:6" x14ac:dyDescent="0.25">
      <c r="A31" s="17"/>
      <c r="B31" s="40"/>
      <c r="C31" s="33"/>
      <c r="D31" s="43"/>
      <c r="E31" s="44"/>
      <c r="F31" s="45"/>
    </row>
    <row r="32" spans="1:6" x14ac:dyDescent="0.25">
      <c r="A32" s="17"/>
      <c r="B32" s="40"/>
      <c r="C32" s="33"/>
      <c r="D32" s="43"/>
      <c r="E32" s="44"/>
      <c r="F32" s="48"/>
    </row>
    <row r="33" spans="1:6" x14ac:dyDescent="0.25">
      <c r="A33" s="17"/>
      <c r="B33" s="40"/>
      <c r="C33" s="33"/>
      <c r="D33" s="43"/>
      <c r="E33" s="44"/>
      <c r="F33" s="48"/>
    </row>
    <row r="34" spans="1:6" x14ac:dyDescent="0.25">
      <c r="A34" s="17"/>
      <c r="B34" s="41"/>
      <c r="C34" s="33"/>
      <c r="D34" s="43"/>
      <c r="E34" s="34"/>
      <c r="F34" s="48"/>
    </row>
    <row r="35" spans="1:6" x14ac:dyDescent="0.25">
      <c r="A35" s="17"/>
      <c r="B35" s="41"/>
      <c r="C35" s="33"/>
      <c r="D35" s="43"/>
      <c r="E35" s="34"/>
      <c r="F35" s="48"/>
    </row>
    <row r="36" spans="1:6" x14ac:dyDescent="0.25">
      <c r="A36" s="17"/>
      <c r="B36" s="40"/>
      <c r="C36" s="33"/>
      <c r="D36" s="43"/>
      <c r="E36" s="34"/>
      <c r="F36" s="48"/>
    </row>
    <row r="37" spans="1:6" x14ac:dyDescent="0.25">
      <c r="F37" s="46">
        <f>SUM(F5:F36)</f>
        <v>31676693.460000005</v>
      </c>
    </row>
    <row r="38" spans="1:6" ht="39.75" customHeight="1" x14ac:dyDescent="0.25">
      <c r="A38" s="102" t="s">
        <v>51</v>
      </c>
      <c r="B38" s="102"/>
      <c r="C38" s="102"/>
      <c r="D38" s="102"/>
    </row>
    <row r="40" spans="1:6" ht="60" x14ac:dyDescent="0.25">
      <c r="A40" s="20" t="s">
        <v>20</v>
      </c>
      <c r="B40" s="20" t="s">
        <v>39</v>
      </c>
      <c r="C40" s="20" t="s">
        <v>18</v>
      </c>
      <c r="D40" s="20" t="s">
        <v>42</v>
      </c>
    </row>
    <row r="41" spans="1:6" x14ac:dyDescent="0.25">
      <c r="A41" s="20">
        <v>1</v>
      </c>
      <c r="B41" s="20">
        <v>2</v>
      </c>
      <c r="C41" s="20">
        <v>3</v>
      </c>
      <c r="D41" s="20">
        <v>4</v>
      </c>
    </row>
    <row r="42" spans="1:6" ht="62.25" customHeight="1" x14ac:dyDescent="0.25">
      <c r="A42" s="20">
        <v>1</v>
      </c>
      <c r="B42" s="4" t="s">
        <v>102</v>
      </c>
      <c r="C42" s="11">
        <v>17</v>
      </c>
      <c r="D42" s="5">
        <f>F37</f>
        <v>31676693.460000005</v>
      </c>
    </row>
    <row r="43" spans="1:6" ht="76.5" customHeight="1" x14ac:dyDescent="0.25">
      <c r="A43" s="20">
        <v>2</v>
      </c>
      <c r="B43" s="4" t="s">
        <v>40</v>
      </c>
      <c r="C43" s="11">
        <v>0</v>
      </c>
      <c r="D43" s="5"/>
    </row>
    <row r="44" spans="1:6" ht="66" customHeight="1" x14ac:dyDescent="0.25">
      <c r="A44" s="20">
        <v>3</v>
      </c>
      <c r="B44" s="4" t="s">
        <v>41</v>
      </c>
      <c r="C44" s="31">
        <f>65+311-17-1-4</f>
        <v>354</v>
      </c>
      <c r="D44" s="28">
        <f>113659361.32+5674604.09-D42-26400000-2650000-885600-706743.08-1188180</f>
        <v>55826748.86999999</v>
      </c>
      <c r="E44" s="32"/>
    </row>
    <row r="45" spans="1:6" ht="138.75" hidden="1" customHeight="1" x14ac:dyDescent="0.25">
      <c r="A45" s="37">
        <v>4</v>
      </c>
      <c r="B45" s="38" t="s">
        <v>88</v>
      </c>
      <c r="C45" s="31">
        <v>0</v>
      </c>
      <c r="D45" s="28">
        <v>0</v>
      </c>
      <c r="E45" s="32"/>
    </row>
    <row r="46" spans="1:6" ht="124.5" hidden="1" customHeight="1" x14ac:dyDescent="0.25">
      <c r="A46" s="37">
        <v>5</v>
      </c>
      <c r="B46" s="38" t="s">
        <v>89</v>
      </c>
      <c r="C46" s="31">
        <v>0</v>
      </c>
      <c r="D46" s="28">
        <v>0</v>
      </c>
      <c r="E46" s="32"/>
    </row>
    <row r="47" spans="1:6" ht="153" hidden="1" customHeight="1" x14ac:dyDescent="0.25">
      <c r="A47" s="37">
        <v>6</v>
      </c>
      <c r="B47" s="38" t="s">
        <v>90</v>
      </c>
      <c r="C47" s="31">
        <v>0</v>
      </c>
      <c r="D47" s="28">
        <v>0</v>
      </c>
      <c r="E47" s="32"/>
    </row>
    <row r="48" spans="1:6" x14ac:dyDescent="0.25">
      <c r="A48" s="106" t="s">
        <v>19</v>
      </c>
      <c r="B48" s="107"/>
      <c r="C48" s="11">
        <f>SUM(C42:C44)</f>
        <v>371</v>
      </c>
      <c r="D48" s="5">
        <f>SUM(D42:D44)</f>
        <v>87503442.329999998</v>
      </c>
    </row>
    <row r="49" spans="4:4" x14ac:dyDescent="0.25">
      <c r="D49" s="22"/>
    </row>
  </sheetData>
  <mergeCells count="4">
    <mergeCell ref="A38:D38"/>
    <mergeCell ref="A48:B48"/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80" zoomScaleNormal="70" zoomScaleSheetLayoutView="80" workbookViewId="0">
      <pane ySplit="4" topLeftCell="A41" activePane="bottomLeft" state="frozen"/>
      <selection activeCell="B1" sqref="B1"/>
      <selection pane="bottomLeft" activeCell="H1" sqref="H1:H104857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8.140625" customWidth="1"/>
    <col min="6" max="6" width="21.42578125" style="101" customWidth="1"/>
    <col min="7" max="7" width="22.85546875" style="101" customWidth="1"/>
    <col min="8" max="8" width="32.7109375" style="63" customWidth="1"/>
  </cols>
  <sheetData>
    <row r="1" spans="1:8" ht="49.5" customHeight="1" x14ac:dyDescent="0.25">
      <c r="A1" s="108" t="s">
        <v>43</v>
      </c>
      <c r="B1" s="108"/>
      <c r="C1" s="108"/>
      <c r="D1" s="108"/>
      <c r="E1" s="108"/>
      <c r="F1" s="108"/>
      <c r="G1" s="108"/>
    </row>
    <row r="3" spans="1:8" ht="256.5" customHeight="1" x14ac:dyDescent="0.25">
      <c r="A3" s="3" t="s">
        <v>20</v>
      </c>
      <c r="B3" s="3" t="s">
        <v>21</v>
      </c>
      <c r="C3" s="3" t="s">
        <v>22</v>
      </c>
      <c r="D3" s="3" t="s">
        <v>119</v>
      </c>
      <c r="E3" s="3" t="s">
        <v>24</v>
      </c>
      <c r="F3" s="10" t="s">
        <v>25</v>
      </c>
      <c r="G3" s="10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10">
        <v>6</v>
      </c>
      <c r="G4" s="10">
        <v>7</v>
      </c>
    </row>
    <row r="5" spans="1:8" ht="75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8">
        <f>9800+19000</f>
        <v>28800</v>
      </c>
      <c r="G5" s="18">
        <v>28800</v>
      </c>
      <c r="H5" s="64"/>
    </row>
    <row r="6" spans="1:8" x14ac:dyDescent="0.25">
      <c r="A6" s="91"/>
      <c r="B6" s="15" t="s">
        <v>162</v>
      </c>
      <c r="C6" s="10" t="s">
        <v>164</v>
      </c>
      <c r="D6" s="13">
        <v>70</v>
      </c>
      <c r="E6" s="10" t="s">
        <v>163</v>
      </c>
      <c r="F6" s="18">
        <v>6319.84</v>
      </c>
      <c r="G6" s="18">
        <v>0</v>
      </c>
      <c r="H6" s="64"/>
    </row>
    <row r="7" spans="1:8" ht="30" x14ac:dyDescent="0.25">
      <c r="A7" s="36">
        <f>A5+1</f>
        <v>2</v>
      </c>
      <c r="B7" s="15" t="s">
        <v>91</v>
      </c>
      <c r="C7" s="10" t="s">
        <v>92</v>
      </c>
      <c r="D7" s="13">
        <v>90</v>
      </c>
      <c r="E7" s="10"/>
      <c r="F7" s="50"/>
      <c r="G7" s="50"/>
      <c r="H7" s="65"/>
    </row>
    <row r="8" spans="1:8" ht="45" x14ac:dyDescent="0.25">
      <c r="A8" s="39">
        <f t="shared" ref="A8:A45" si="0">A7+1</f>
        <v>3</v>
      </c>
      <c r="B8" s="10" t="s">
        <v>69</v>
      </c>
      <c r="C8" s="10" t="s">
        <v>70</v>
      </c>
      <c r="D8" s="13">
        <v>90</v>
      </c>
      <c r="E8" s="10"/>
      <c r="F8" s="50"/>
      <c r="G8" s="50"/>
      <c r="H8" s="65"/>
    </row>
    <row r="9" spans="1:8" ht="150" x14ac:dyDescent="0.25">
      <c r="A9" s="39">
        <f t="shared" si="0"/>
        <v>4</v>
      </c>
      <c r="B9" s="10" t="s">
        <v>59</v>
      </c>
      <c r="C9" s="10" t="s">
        <v>60</v>
      </c>
      <c r="D9" s="10">
        <v>70</v>
      </c>
      <c r="E9" s="10" t="s">
        <v>163</v>
      </c>
      <c r="F9" s="18">
        <v>923920.84</v>
      </c>
      <c r="G9" s="18">
        <v>0</v>
      </c>
      <c r="H9" s="66"/>
    </row>
    <row r="10" spans="1:8" ht="75" x14ac:dyDescent="0.25">
      <c r="A10" s="39">
        <f t="shared" si="0"/>
        <v>5</v>
      </c>
      <c r="B10" s="10" t="s">
        <v>71</v>
      </c>
      <c r="C10" s="10" t="s">
        <v>72</v>
      </c>
      <c r="D10" s="10">
        <v>20</v>
      </c>
      <c r="E10" s="10"/>
      <c r="F10" s="18"/>
      <c r="G10" s="18"/>
      <c r="H10" s="67"/>
    </row>
    <row r="11" spans="1:8" ht="120" x14ac:dyDescent="0.25">
      <c r="A11" s="39">
        <f t="shared" si="0"/>
        <v>6</v>
      </c>
      <c r="B11" s="10" t="s">
        <v>73</v>
      </c>
      <c r="C11" s="10" t="s">
        <v>74</v>
      </c>
      <c r="D11" s="10">
        <v>70</v>
      </c>
      <c r="E11" s="10" t="s">
        <v>52</v>
      </c>
      <c r="F11" s="95"/>
      <c r="G11" s="95"/>
      <c r="H11" s="56"/>
    </row>
    <row r="12" spans="1:8" ht="75" x14ac:dyDescent="0.25">
      <c r="A12" s="39">
        <f t="shared" si="0"/>
        <v>7</v>
      </c>
      <c r="B12" s="29" t="s">
        <v>75</v>
      </c>
      <c r="C12" s="74" t="s">
        <v>85</v>
      </c>
      <c r="D12" s="10">
        <v>70</v>
      </c>
      <c r="E12" s="30"/>
      <c r="F12" s="18"/>
      <c r="G12" s="18"/>
      <c r="H12" s="68"/>
    </row>
    <row r="13" spans="1:8" ht="135" x14ac:dyDescent="0.25">
      <c r="A13" s="39">
        <f t="shared" si="0"/>
        <v>8</v>
      </c>
      <c r="B13" s="35" t="s">
        <v>86</v>
      </c>
      <c r="C13" s="74" t="s">
        <v>87</v>
      </c>
      <c r="D13" s="10">
        <v>70</v>
      </c>
      <c r="E13" s="10" t="s">
        <v>163</v>
      </c>
      <c r="F13" s="18">
        <v>350359.86</v>
      </c>
      <c r="G13" s="18">
        <v>350359.86</v>
      </c>
      <c r="H13" s="55"/>
    </row>
    <row r="14" spans="1:8" ht="96" customHeight="1" x14ac:dyDescent="0.25">
      <c r="A14" s="39">
        <f t="shared" si="0"/>
        <v>9</v>
      </c>
      <c r="B14" s="27" t="s">
        <v>67</v>
      </c>
      <c r="C14" s="24" t="s">
        <v>68</v>
      </c>
      <c r="D14" s="27">
        <v>3</v>
      </c>
      <c r="E14" s="10" t="s">
        <v>165</v>
      </c>
      <c r="F14" s="96">
        <f>1150+69469+3353.32</f>
        <v>73972.320000000007</v>
      </c>
      <c r="G14" s="97">
        <v>0</v>
      </c>
      <c r="H14" s="56"/>
    </row>
    <row r="15" spans="1:8" ht="60" x14ac:dyDescent="0.25">
      <c r="A15" s="39">
        <f t="shared" si="0"/>
        <v>10</v>
      </c>
      <c r="B15" s="10" t="s">
        <v>55</v>
      </c>
      <c r="C15" s="74" t="s">
        <v>56</v>
      </c>
      <c r="D15" s="10">
        <v>3</v>
      </c>
      <c r="E15" s="10" t="s">
        <v>163</v>
      </c>
      <c r="F15" s="18">
        <v>370867.72</v>
      </c>
      <c r="G15" s="18">
        <v>0</v>
      </c>
      <c r="H15" s="56"/>
    </row>
    <row r="16" spans="1:8" ht="75" x14ac:dyDescent="0.25">
      <c r="A16" s="39">
        <f t="shared" si="0"/>
        <v>11</v>
      </c>
      <c r="B16" s="25" t="s">
        <v>65</v>
      </c>
      <c r="C16" s="74" t="s">
        <v>66</v>
      </c>
      <c r="D16" s="25">
        <v>50</v>
      </c>
      <c r="E16" s="10" t="s">
        <v>52</v>
      </c>
      <c r="F16" s="26">
        <v>16995</v>
      </c>
      <c r="G16" s="26"/>
      <c r="H16" s="65"/>
    </row>
    <row r="17" spans="1:8" ht="82.5" customHeight="1" x14ac:dyDescent="0.25">
      <c r="A17" s="57">
        <f t="shared" si="0"/>
        <v>12</v>
      </c>
      <c r="B17" s="25" t="s">
        <v>110</v>
      </c>
      <c r="C17" s="74" t="s">
        <v>111</v>
      </c>
      <c r="D17" s="25">
        <v>55</v>
      </c>
      <c r="E17" s="10" t="s">
        <v>52</v>
      </c>
      <c r="F17" s="26"/>
      <c r="G17" s="26"/>
      <c r="H17" s="65"/>
    </row>
    <row r="18" spans="1:8" ht="75" x14ac:dyDescent="0.25">
      <c r="A18" s="57">
        <f t="shared" si="0"/>
        <v>13</v>
      </c>
      <c r="B18" s="25" t="s">
        <v>81</v>
      </c>
      <c r="C18" s="74" t="s">
        <v>82</v>
      </c>
      <c r="D18" s="25">
        <v>49</v>
      </c>
      <c r="E18" s="10" t="s">
        <v>52</v>
      </c>
      <c r="F18" s="26"/>
      <c r="G18" s="26"/>
      <c r="H18" s="67"/>
    </row>
    <row r="19" spans="1:8" ht="63" customHeight="1" x14ac:dyDescent="0.25">
      <c r="A19" s="57">
        <f t="shared" si="0"/>
        <v>14</v>
      </c>
      <c r="B19" s="25" t="s">
        <v>112</v>
      </c>
      <c r="C19" s="74" t="s">
        <v>113</v>
      </c>
      <c r="D19" s="25">
        <v>49</v>
      </c>
      <c r="E19" s="10"/>
      <c r="F19" s="26"/>
      <c r="G19" s="26"/>
      <c r="H19" s="67"/>
    </row>
    <row r="20" spans="1:8" ht="135" x14ac:dyDescent="0.25">
      <c r="A20" s="57">
        <f t="shared" si="0"/>
        <v>15</v>
      </c>
      <c r="B20" s="10" t="s">
        <v>105</v>
      </c>
      <c r="C20" s="10" t="s">
        <v>106</v>
      </c>
      <c r="D20" s="13">
        <v>50</v>
      </c>
      <c r="E20" s="10" t="s">
        <v>163</v>
      </c>
      <c r="F20" s="18">
        <v>448422.5</v>
      </c>
      <c r="G20" s="18">
        <v>0</v>
      </c>
      <c r="H20" s="55"/>
    </row>
    <row r="21" spans="1:8" ht="53.25" customHeight="1" x14ac:dyDescent="0.25">
      <c r="A21" s="57">
        <f t="shared" si="0"/>
        <v>16</v>
      </c>
      <c r="B21" s="10" t="s">
        <v>114</v>
      </c>
      <c r="C21" s="10" t="s">
        <v>115</v>
      </c>
      <c r="D21" s="13">
        <v>1</v>
      </c>
      <c r="E21" s="10"/>
      <c r="F21" s="18"/>
      <c r="G21" s="18"/>
      <c r="H21" s="55"/>
    </row>
    <row r="22" spans="1:8" ht="75" x14ac:dyDescent="0.25">
      <c r="A22" s="57">
        <f t="shared" si="0"/>
        <v>17</v>
      </c>
      <c r="B22" s="23" t="s">
        <v>61</v>
      </c>
      <c r="C22" s="23" t="s">
        <v>62</v>
      </c>
      <c r="D22" s="23">
        <v>90</v>
      </c>
      <c r="E22" s="10" t="s">
        <v>52</v>
      </c>
      <c r="F22" s="18"/>
      <c r="G22" s="18"/>
      <c r="H22" s="55"/>
    </row>
    <row r="23" spans="1:8" x14ac:dyDescent="0.25">
      <c r="A23" s="39">
        <f t="shared" si="0"/>
        <v>18</v>
      </c>
      <c r="B23" s="10" t="s">
        <v>57</v>
      </c>
      <c r="C23" s="10" t="s">
        <v>58</v>
      </c>
      <c r="D23" s="10">
        <v>90</v>
      </c>
      <c r="E23" s="10" t="s">
        <v>163</v>
      </c>
      <c r="F23" s="19">
        <v>719152.7</v>
      </c>
      <c r="G23" s="18">
        <v>0</v>
      </c>
      <c r="H23" s="55"/>
    </row>
    <row r="24" spans="1:8" ht="75" x14ac:dyDescent="0.25">
      <c r="A24" s="57">
        <f t="shared" si="0"/>
        <v>19</v>
      </c>
      <c r="B24" s="10" t="s">
        <v>107</v>
      </c>
      <c r="C24" s="10" t="s">
        <v>108</v>
      </c>
      <c r="D24" s="10">
        <v>70</v>
      </c>
      <c r="E24" s="10" t="s">
        <v>52</v>
      </c>
      <c r="F24" s="19"/>
      <c r="G24" s="95"/>
      <c r="H24" s="65"/>
    </row>
    <row r="25" spans="1:8" ht="75" x14ac:dyDescent="0.25">
      <c r="A25" s="75">
        <f t="shared" si="0"/>
        <v>20</v>
      </c>
      <c r="B25" s="10" t="s">
        <v>120</v>
      </c>
      <c r="C25" s="10" t="s">
        <v>121</v>
      </c>
      <c r="D25" s="10">
        <v>70</v>
      </c>
      <c r="E25" s="10" t="s">
        <v>52</v>
      </c>
      <c r="F25" s="19">
        <v>10990</v>
      </c>
      <c r="G25" s="18">
        <v>0</v>
      </c>
      <c r="H25" s="65"/>
    </row>
    <row r="26" spans="1:8" ht="75" x14ac:dyDescent="0.25">
      <c r="A26" s="76"/>
      <c r="B26" s="10" t="s">
        <v>166</v>
      </c>
      <c r="C26" s="10" t="s">
        <v>167</v>
      </c>
      <c r="D26" s="10">
        <v>80</v>
      </c>
      <c r="E26" s="10" t="s">
        <v>168</v>
      </c>
      <c r="F26" s="19">
        <v>68132.7</v>
      </c>
      <c r="G26" s="18">
        <v>0</v>
      </c>
      <c r="H26" s="65"/>
    </row>
    <row r="27" spans="1:8" x14ac:dyDescent="0.25">
      <c r="A27" s="76"/>
      <c r="B27" s="10" t="s">
        <v>169</v>
      </c>
      <c r="C27" s="10" t="s">
        <v>108</v>
      </c>
      <c r="D27" s="10">
        <v>70</v>
      </c>
      <c r="E27" s="10" t="s">
        <v>163</v>
      </c>
      <c r="F27" s="19">
        <v>329740</v>
      </c>
      <c r="G27" s="18">
        <v>0</v>
      </c>
      <c r="H27" s="65"/>
    </row>
    <row r="28" spans="1:8" ht="75" x14ac:dyDescent="0.25">
      <c r="A28" s="76">
        <f>A25+1</f>
        <v>21</v>
      </c>
      <c r="B28" s="27" t="s">
        <v>83</v>
      </c>
      <c r="C28" s="73" t="s">
        <v>84</v>
      </c>
      <c r="D28" s="27">
        <v>70</v>
      </c>
      <c r="E28" s="25" t="s">
        <v>52</v>
      </c>
      <c r="F28" s="77"/>
      <c r="G28" s="97"/>
      <c r="H28" s="65"/>
    </row>
    <row r="29" spans="1:8" ht="75" x14ac:dyDescent="0.25">
      <c r="A29" s="75">
        <f t="shared" si="0"/>
        <v>22</v>
      </c>
      <c r="B29" s="10" t="s">
        <v>116</v>
      </c>
      <c r="C29" s="74" t="s">
        <v>117</v>
      </c>
      <c r="D29" s="10">
        <v>90</v>
      </c>
      <c r="E29" s="10" t="s">
        <v>52</v>
      </c>
      <c r="F29" s="19"/>
      <c r="G29" s="18"/>
      <c r="H29" s="65"/>
    </row>
    <row r="30" spans="1:8" ht="75" x14ac:dyDescent="0.25">
      <c r="A30" s="83">
        <f t="shared" si="0"/>
        <v>23</v>
      </c>
      <c r="B30" s="10" t="s">
        <v>129</v>
      </c>
      <c r="C30" s="83" t="s">
        <v>130</v>
      </c>
      <c r="D30" s="10">
        <v>50</v>
      </c>
      <c r="E30" s="10" t="s">
        <v>52</v>
      </c>
      <c r="F30" s="19">
        <v>5650</v>
      </c>
      <c r="G30" s="18"/>
      <c r="H30" s="65"/>
    </row>
    <row r="31" spans="1:8" ht="75" x14ac:dyDescent="0.25">
      <c r="A31" s="83">
        <f t="shared" si="0"/>
        <v>24</v>
      </c>
      <c r="B31" s="10" t="s">
        <v>98</v>
      </c>
      <c r="C31" s="74" t="s">
        <v>99</v>
      </c>
      <c r="D31" s="10">
        <v>70</v>
      </c>
      <c r="E31" s="10" t="s">
        <v>52</v>
      </c>
      <c r="F31" s="19"/>
      <c r="G31" s="18"/>
      <c r="H31" s="65"/>
    </row>
    <row r="32" spans="1:8" ht="75" x14ac:dyDescent="0.25">
      <c r="A32" s="39">
        <f t="shared" si="0"/>
        <v>25</v>
      </c>
      <c r="B32" s="10" t="s">
        <v>33</v>
      </c>
      <c r="C32" s="10" t="s">
        <v>34</v>
      </c>
      <c r="D32" s="13">
        <v>80</v>
      </c>
      <c r="E32" s="10" t="s">
        <v>52</v>
      </c>
      <c r="F32" s="14"/>
      <c r="G32" s="14"/>
      <c r="H32" s="55"/>
    </row>
    <row r="33" spans="1:8" ht="75" x14ac:dyDescent="0.25">
      <c r="A33" s="83"/>
      <c r="B33" s="10" t="s">
        <v>128</v>
      </c>
      <c r="C33" s="10" t="s">
        <v>127</v>
      </c>
      <c r="D33" s="13">
        <v>90</v>
      </c>
      <c r="E33" s="10" t="s">
        <v>52</v>
      </c>
      <c r="F33" s="14">
        <f>6100+5250</f>
        <v>11350</v>
      </c>
      <c r="G33" s="14"/>
      <c r="H33" s="55"/>
    </row>
    <row r="34" spans="1:8" ht="83.25" customHeight="1" x14ac:dyDescent="0.25">
      <c r="A34" s="75">
        <f>A32+1</f>
        <v>26</v>
      </c>
      <c r="B34" s="12" t="s">
        <v>124</v>
      </c>
      <c r="C34" s="10" t="s">
        <v>125</v>
      </c>
      <c r="D34" s="13">
        <v>87</v>
      </c>
      <c r="E34" s="10" t="s">
        <v>52</v>
      </c>
      <c r="F34" s="14">
        <v>4049</v>
      </c>
      <c r="G34" s="14"/>
      <c r="H34" s="56"/>
    </row>
    <row r="35" spans="1:8" ht="75" x14ac:dyDescent="0.25">
      <c r="A35" s="75">
        <f t="shared" si="0"/>
        <v>27</v>
      </c>
      <c r="B35" s="12" t="s">
        <v>94</v>
      </c>
      <c r="C35" s="10" t="s">
        <v>95</v>
      </c>
      <c r="D35" s="13">
        <v>80</v>
      </c>
      <c r="E35" s="10" t="s">
        <v>52</v>
      </c>
      <c r="F35" s="14"/>
      <c r="G35" s="14"/>
      <c r="H35" s="69"/>
    </row>
    <row r="36" spans="1:8" ht="75" x14ac:dyDescent="0.25">
      <c r="A36" s="39">
        <f t="shared" si="0"/>
        <v>28</v>
      </c>
      <c r="B36" s="15" t="s">
        <v>53</v>
      </c>
      <c r="C36" s="10" t="s">
        <v>54</v>
      </c>
      <c r="D36" s="13">
        <v>37</v>
      </c>
      <c r="E36" s="10" t="s">
        <v>93</v>
      </c>
      <c r="F36" s="14">
        <v>4250</v>
      </c>
      <c r="G36" s="14"/>
      <c r="H36" s="55"/>
    </row>
    <row r="37" spans="1:8" ht="75" x14ac:dyDescent="0.25">
      <c r="A37" s="78">
        <f t="shared" si="0"/>
        <v>29</v>
      </c>
      <c r="B37" s="79" t="s">
        <v>77</v>
      </c>
      <c r="C37" s="73" t="s">
        <v>78</v>
      </c>
      <c r="D37" s="80">
        <v>80</v>
      </c>
      <c r="E37" s="81" t="s">
        <v>93</v>
      </c>
      <c r="F37" s="82"/>
      <c r="G37" s="82"/>
      <c r="H37" s="67"/>
    </row>
    <row r="38" spans="1:8" ht="75" x14ac:dyDescent="0.25">
      <c r="A38" s="75">
        <f t="shared" si="0"/>
        <v>30</v>
      </c>
      <c r="B38" s="15" t="s">
        <v>122</v>
      </c>
      <c r="C38" s="75" t="s">
        <v>123</v>
      </c>
      <c r="D38" s="13">
        <v>95</v>
      </c>
      <c r="E38" s="81" t="s">
        <v>93</v>
      </c>
      <c r="F38" s="14"/>
      <c r="G38" s="14"/>
      <c r="H38" s="65"/>
    </row>
    <row r="39" spans="1:8" x14ac:dyDescent="0.25">
      <c r="A39" s="75">
        <f t="shared" si="0"/>
        <v>31</v>
      </c>
      <c r="B39" s="30" t="s">
        <v>109</v>
      </c>
      <c r="C39" s="30" t="s">
        <v>76</v>
      </c>
      <c r="D39" s="10">
        <v>60</v>
      </c>
      <c r="E39" s="12"/>
      <c r="F39" s="14"/>
      <c r="G39" s="14"/>
      <c r="H39" s="67"/>
    </row>
    <row r="40" spans="1:8" ht="75" x14ac:dyDescent="0.25">
      <c r="A40" s="39">
        <f t="shared" si="0"/>
        <v>32</v>
      </c>
      <c r="B40" s="15" t="s">
        <v>35</v>
      </c>
      <c r="C40" s="10" t="s">
        <v>36</v>
      </c>
      <c r="D40" s="13">
        <v>75</v>
      </c>
      <c r="E40" s="10" t="s">
        <v>52</v>
      </c>
      <c r="F40" s="14">
        <v>38000</v>
      </c>
      <c r="G40" s="14">
        <v>38000</v>
      </c>
      <c r="H40" s="65"/>
    </row>
    <row r="41" spans="1:8" ht="75" x14ac:dyDescent="0.25">
      <c r="A41" s="39">
        <f t="shared" si="0"/>
        <v>33</v>
      </c>
      <c r="B41" s="10" t="s">
        <v>63</v>
      </c>
      <c r="C41" s="10" t="s">
        <v>64</v>
      </c>
      <c r="D41" s="10">
        <v>75</v>
      </c>
      <c r="E41" s="10" t="s">
        <v>52</v>
      </c>
      <c r="F41" s="14"/>
      <c r="G41" s="14"/>
      <c r="H41" s="65"/>
    </row>
    <row r="42" spans="1:8" ht="75" x14ac:dyDescent="0.25">
      <c r="A42" s="39">
        <f t="shared" si="0"/>
        <v>34</v>
      </c>
      <c r="B42" s="10" t="s">
        <v>79</v>
      </c>
      <c r="C42" s="10" t="s">
        <v>80</v>
      </c>
      <c r="D42" s="10">
        <v>75</v>
      </c>
      <c r="E42" s="10" t="s">
        <v>52</v>
      </c>
      <c r="F42" s="14"/>
      <c r="G42" s="14"/>
      <c r="H42" s="55"/>
    </row>
    <row r="43" spans="1:8" ht="91.5" customHeight="1" x14ac:dyDescent="0.25">
      <c r="A43" s="57">
        <f t="shared" si="0"/>
        <v>35</v>
      </c>
      <c r="B43" s="10" t="s">
        <v>103</v>
      </c>
      <c r="C43" s="10" t="s">
        <v>104</v>
      </c>
      <c r="D43" s="10">
        <v>75</v>
      </c>
      <c r="E43" s="10" t="s">
        <v>52</v>
      </c>
      <c r="F43" s="14"/>
      <c r="G43" s="14"/>
      <c r="H43" s="65"/>
    </row>
    <row r="44" spans="1:8" ht="93" customHeight="1" x14ac:dyDescent="0.25">
      <c r="A44" s="57">
        <f t="shared" si="0"/>
        <v>36</v>
      </c>
      <c r="B44" s="10" t="s">
        <v>100</v>
      </c>
      <c r="C44" s="10" t="s">
        <v>101</v>
      </c>
      <c r="D44" s="10">
        <v>75</v>
      </c>
      <c r="E44" s="10" t="s">
        <v>52</v>
      </c>
      <c r="F44" s="14"/>
      <c r="G44" s="14"/>
      <c r="H44" s="65"/>
    </row>
    <row r="45" spans="1:8" ht="75" x14ac:dyDescent="0.25">
      <c r="A45" s="54">
        <f t="shared" si="0"/>
        <v>37</v>
      </c>
      <c r="B45" s="10" t="s">
        <v>97</v>
      </c>
      <c r="C45" s="10" t="s">
        <v>96</v>
      </c>
      <c r="D45" s="10">
        <v>75</v>
      </c>
      <c r="E45" s="10" t="s">
        <v>52</v>
      </c>
      <c r="F45" s="14"/>
      <c r="G45" s="14"/>
      <c r="H45" s="65"/>
    </row>
    <row r="46" spans="1:8" x14ac:dyDescent="0.25">
      <c r="F46" s="98">
        <f>SUM(F5:F45)</f>
        <v>3410972.4800000004</v>
      </c>
      <c r="G46" s="98">
        <f>SUM(G5:G45)</f>
        <v>417159.86</v>
      </c>
      <c r="H46" s="70"/>
    </row>
    <row r="47" spans="1:8" x14ac:dyDescent="0.25">
      <c r="F47" s="99"/>
      <c r="G47" s="99"/>
    </row>
    <row r="48" spans="1:8" x14ac:dyDescent="0.25">
      <c r="F48" s="100"/>
      <c r="G48" s="100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102" t="s">
        <v>27</v>
      </c>
      <c r="B1" s="102"/>
      <c r="C1" s="102"/>
      <c r="D1" s="102"/>
      <c r="E1" s="102"/>
      <c r="F1" s="102"/>
      <c r="G1" s="102"/>
      <c r="H1" s="102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2024-08-29T02:13:36Z</dcterms:modified>
</cp:coreProperties>
</file>