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Свед-я об орг." sheetId="1" r:id="rId1"/>
    <sheet name="Общ.стоим.и кол.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8" i="2" l="1"/>
  <c r="C28" i="2"/>
  <c r="C32" i="2" s="1"/>
  <c r="F18" i="2" l="1"/>
  <c r="A6" i="2" l="1"/>
  <c r="A7" i="2" s="1"/>
  <c r="A8" i="2" s="1"/>
  <c r="A9" i="2" s="1"/>
  <c r="D26" i="2" l="1"/>
  <c r="D32" i="2" s="1"/>
</calcChain>
</file>

<file path=xl/sharedStrings.xml><?xml version="1.0" encoding="utf-8"?>
<sst xmlns="http://schemas.openxmlformats.org/spreadsheetml/2006/main" count="52" uniqueCount="52">
  <si>
    <t>СВЕДЕНИЯ</t>
  </si>
  <si>
    <t>1. Информация о заказчике</t>
  </si>
  <si>
    <t>Коды</t>
  </si>
  <si>
    <t>Полное наименование</t>
  </si>
  <si>
    <t>ИНН</t>
  </si>
  <si>
    <t>КПП</t>
  </si>
  <si>
    <t>Организационно-правовая форма</t>
  </si>
  <si>
    <t>по ОКОПФ</t>
  </si>
  <si>
    <t>Форма собственности</t>
  </si>
  <si>
    <t>по ОКФС</t>
  </si>
  <si>
    <t>Место нахождения, телефон, адрес электронной почты</t>
  </si>
  <si>
    <t>по ОКТМО</t>
  </si>
  <si>
    <t>Вид документа</t>
  </si>
  <si>
    <t>Основной документ</t>
  </si>
  <si>
    <t>(основной документ - код 01; изменения к документу - код 02)</t>
  </si>
  <si>
    <t>Единица измерения</t>
  </si>
  <si>
    <t>рубль</t>
  </si>
  <si>
    <t>по ОКЕИ</t>
  </si>
  <si>
    <t>Общее количество заключенных договоров</t>
  </si>
  <si>
    <t>Всего:</t>
  </si>
  <si>
    <t>№ п/п</t>
  </si>
  <si>
    <t>Акционерный Коммерческий Банк "Алмазэргиэнбанк" Акционерное общество</t>
  </si>
  <si>
    <t>Непубличные акционерные общества</t>
  </si>
  <si>
    <t>Смешанная российская собственность с долей собственности субъектов Российской Федерации</t>
  </si>
  <si>
    <t>677000, Республика Саха (Якутия), г. Якутск, пр. Ленина, 1, тел.:           8 (411) 234-00-42, zakupki@albank.ru</t>
  </si>
  <si>
    <t>Предмет договора договоров, заключенных по результатам закупок</t>
  </si>
  <si>
    <t xml:space="preserve">у единственного поставщика (подрядчика, исполнителя), если в соответствии с положением о закупке сведения о таких закупках не размещаются заказчиком в единой информационной системе сфере закупок </t>
  </si>
  <si>
    <t xml:space="preserve">указанных в пунктах 1 - 3 части 15 статьи 4 Федерального закона в случае принятия заказчиком решения о неразмещении сведений о таких закупках в единой информационной системе </t>
  </si>
  <si>
    <t>Цена договора или максимальное значение 
 цены договора(рублей)</t>
  </si>
  <si>
    <t>№</t>
  </si>
  <si>
    <t>Предмет договора</t>
  </si>
  <si>
    <t>Код случая заключения договора по результатам</t>
  </si>
  <si>
    <t>Дата заключения договора</t>
  </si>
  <si>
    <r>
      <t xml:space="preserve">2.1. Информация о количестве и об общей стоимости договоров, заключенных по результатам закупок, сведения о которых </t>
    </r>
    <r>
      <rPr>
        <u/>
        <sz val="11"/>
        <color theme="1"/>
        <rFont val="Times New Roman"/>
        <family val="1"/>
        <charset val="204"/>
      </rPr>
      <t>размещены</t>
    </r>
    <r>
      <rPr>
        <sz val="11"/>
        <color theme="1"/>
        <rFont val="Times New Roman"/>
        <family val="1"/>
        <charset val="204"/>
      </rPr>
      <t xml:space="preserve"> в единой информационной системе</t>
    </r>
  </si>
  <si>
    <t>Уникальный номер реестровой записи из реестра договоров, заключеннных заказчиками</t>
  </si>
  <si>
    <t>Цена договора или максимальное значение цены договора (рублей)</t>
  </si>
  <si>
    <t xml:space="preserve">сведения о которых не подлежат размещению в единой информационной системе в соответствии с частью 15 статьи 4 Федерального закона </t>
  </si>
  <si>
    <t>Размещены в закрытой части ЕИС</t>
  </si>
  <si>
    <t>2.2. Информация о количестве и об общей стоимости договоров, заключенных по результатам закупок, сведения о которых не размещены в единой информационной системе</t>
  </si>
  <si>
    <t>всего</t>
  </si>
  <si>
    <t>Сопровождение ПП</t>
  </si>
  <si>
    <t>Услуги связи (Интернет)</t>
  </si>
  <si>
    <r>
      <t xml:space="preserve">о договорах, заключенных в феврале </t>
    </r>
    <r>
      <rPr>
        <b/>
        <sz val="11"/>
        <color theme="1"/>
        <rFont val="Times New Roman"/>
        <family val="1"/>
        <charset val="204"/>
      </rPr>
      <t>2025 г</t>
    </r>
    <r>
      <rPr>
        <sz val="11"/>
        <color theme="1"/>
        <rFont val="Times New Roman"/>
        <family val="1"/>
        <charset val="204"/>
      </rPr>
      <t>. по результатам закупок товаров, работ, услуг</t>
    </r>
  </si>
  <si>
    <t>51435138944250000470000</t>
  </si>
  <si>
    <t>Оказание услуг по страхованию имущества (здания, сооружения)</t>
  </si>
  <si>
    <t>51435138944250000460000</t>
  </si>
  <si>
    <t>51435138944250000430000</t>
  </si>
  <si>
    <t>Услуги почтовой связи (поставка государственных знаков почтовой оплаты)</t>
  </si>
  <si>
    <t xml:space="preserve"> 03.02.2025</t>
  </si>
  <si>
    <t>51435138944250000390000</t>
  </si>
  <si>
    <t>Услуги почтовой связи</t>
  </si>
  <si>
    <t>51435138944250000400000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</si>
</sst>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67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2" fillId="0" borderId="0" xfId="0" applyFont="1"/>
    <xf numFmtId="4" fontId="2" fillId="0" borderId="0" xfId="0" applyNumberFormat="1" applyFont="1"/>
    <xf numFmtId="0" fontId="2" fillId="0" borderId="0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" fontId="3" fillId="0" borderId="0" xfId="0" applyNumberFormat="1" applyFont="1" applyAlignment="1">
      <alignment horizontal="center"/>
    </xf>
    <xf numFmtId="0" fontId="3" fillId="0" borderId="0" xfId="0" applyFont="1"/>
    <xf numFmtId="4" fontId="2" fillId="0" borderId="1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wrapText="1"/>
    </xf>
    <xf numFmtId="0" fontId="6" fillId="3" borderId="0" xfId="0" applyFont="1" applyFill="1" applyAlignment="1">
      <alignment wrapText="1"/>
    </xf>
    <xf numFmtId="0" fontId="2" fillId="0" borderId="0" xfId="0" applyFont="1" applyFill="1"/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right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4" fontId="2" fillId="0" borderId="0" xfId="0" applyNumberFormat="1" applyFont="1" applyFill="1" applyBorder="1" applyAlignment="1">
      <alignment horizontal="center"/>
    </xf>
    <xf numFmtId="4" fontId="3" fillId="3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wrapText="1"/>
    </xf>
    <xf numFmtId="0" fontId="3" fillId="0" borderId="0" xfId="0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left" wrapText="1"/>
    </xf>
    <xf numFmtId="49" fontId="2" fillId="0" borderId="0" xfId="0" applyNumberFormat="1" applyFont="1" applyFill="1"/>
    <xf numFmtId="3" fontId="2" fillId="0" borderId="1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/>
    </xf>
    <xf numFmtId="4" fontId="3" fillId="0" borderId="1" xfId="0" applyNumberFormat="1" applyFont="1" applyFill="1" applyBorder="1" applyAlignment="1">
      <alignment horizontal="center"/>
    </xf>
    <xf numFmtId="49" fontId="3" fillId="0" borderId="0" xfId="0" applyNumberFormat="1" applyFont="1" applyFill="1"/>
    <xf numFmtId="0" fontId="3" fillId="0" borderId="0" xfId="0" applyFont="1" applyFill="1"/>
    <xf numFmtId="0" fontId="3" fillId="0" borderId="0" xfId="0" applyFont="1" applyFill="1" applyAlignment="1">
      <alignment horizontal="left"/>
    </xf>
    <xf numFmtId="14" fontId="3" fillId="0" borderId="0" xfId="0" applyNumberFormat="1" applyFont="1" applyFill="1" applyBorder="1" applyAlignment="1">
      <alignment horizontal="right"/>
    </xf>
    <xf numFmtId="4" fontId="3" fillId="0" borderId="0" xfId="0" applyNumberFormat="1" applyFont="1" applyFill="1" applyBorder="1" applyAlignment="1">
      <alignment horizontal="center"/>
    </xf>
    <xf numFmtId="14" fontId="3" fillId="0" borderId="0" xfId="0" applyNumberFormat="1" applyFont="1" applyFill="1" applyBorder="1" applyAlignment="1">
      <alignment horizontal="center"/>
    </xf>
    <xf numFmtId="3" fontId="3" fillId="0" borderId="0" xfId="0" applyNumberFormat="1" applyFont="1" applyFill="1" applyBorder="1" applyAlignment="1">
      <alignment horizontal="center"/>
    </xf>
    <xf numFmtId="0" fontId="3" fillId="0" borderId="0" xfId="0" applyFont="1" applyFill="1" applyAlignment="1">
      <alignment horizontal="center" vertical="center"/>
    </xf>
    <xf numFmtId="3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abSelected="1" workbookViewId="0">
      <selection activeCell="J7" sqref="J7"/>
    </sheetView>
  </sheetViews>
  <sheetFormatPr defaultRowHeight="15" x14ac:dyDescent="0.25"/>
  <cols>
    <col min="1" max="1" width="20.7109375" customWidth="1"/>
    <col min="3" max="3" width="28.5703125" customWidth="1"/>
    <col min="4" max="4" width="6.140625" customWidth="1"/>
    <col min="5" max="5" width="13.85546875" customWidth="1"/>
    <col min="6" max="6" width="16.85546875" customWidth="1"/>
  </cols>
  <sheetData>
    <row r="1" spans="1:9" x14ac:dyDescent="0.25">
      <c r="A1" s="63" t="s">
        <v>0</v>
      </c>
      <c r="B1" s="63"/>
      <c r="C1" s="63"/>
      <c r="D1" s="63"/>
      <c r="E1" s="63"/>
      <c r="F1" s="63"/>
      <c r="G1" s="1"/>
      <c r="H1" s="1"/>
      <c r="I1" s="1"/>
    </row>
    <row r="2" spans="1:9" ht="33" customHeight="1" x14ac:dyDescent="0.25">
      <c r="A2" s="64" t="s">
        <v>42</v>
      </c>
      <c r="B2" s="64"/>
      <c r="C2" s="64"/>
      <c r="D2" s="64"/>
      <c r="E2" s="64"/>
      <c r="F2" s="64"/>
      <c r="G2" s="1"/>
      <c r="H2" s="1"/>
      <c r="I2" s="1"/>
    </row>
    <row r="3" spans="1:9" x14ac:dyDescent="0.25">
      <c r="A3" s="5"/>
      <c r="B3" s="5"/>
      <c r="C3" s="5"/>
      <c r="D3" s="5"/>
      <c r="E3" s="5"/>
      <c r="F3" s="5"/>
      <c r="G3" s="2"/>
      <c r="H3" s="2"/>
      <c r="I3" s="2"/>
    </row>
    <row r="4" spans="1:9" x14ac:dyDescent="0.25">
      <c r="A4" s="63" t="s">
        <v>1</v>
      </c>
      <c r="B4" s="63"/>
      <c r="C4" s="63"/>
      <c r="D4" s="63"/>
      <c r="E4" s="63"/>
      <c r="F4" s="63"/>
      <c r="G4" s="1"/>
      <c r="H4" s="1"/>
      <c r="I4" s="1"/>
    </row>
    <row r="5" spans="1:9" x14ac:dyDescent="0.25">
      <c r="A5" s="5"/>
      <c r="B5" s="5"/>
      <c r="C5" s="5"/>
      <c r="D5" s="5"/>
      <c r="E5" s="5"/>
      <c r="F5" s="5"/>
      <c r="G5" s="2"/>
      <c r="H5" s="2"/>
      <c r="I5" s="2"/>
    </row>
    <row r="6" spans="1:9" x14ac:dyDescent="0.25">
      <c r="A6" s="6"/>
      <c r="B6" s="6"/>
      <c r="C6" s="6"/>
      <c r="D6" s="6"/>
      <c r="E6" s="7"/>
      <c r="F6" s="3" t="s">
        <v>2</v>
      </c>
      <c r="G6" s="2"/>
      <c r="H6" s="2"/>
      <c r="I6" s="2"/>
    </row>
    <row r="7" spans="1:9" ht="63" customHeight="1" x14ac:dyDescent="0.25">
      <c r="A7" s="62" t="s">
        <v>3</v>
      </c>
      <c r="B7" s="62"/>
      <c r="C7" s="62" t="s">
        <v>21</v>
      </c>
      <c r="D7" s="62"/>
      <c r="E7" s="11" t="s">
        <v>4</v>
      </c>
      <c r="F7" s="3">
        <v>1435138944</v>
      </c>
      <c r="G7" s="2"/>
      <c r="H7" s="2"/>
      <c r="I7" s="2"/>
    </row>
    <row r="8" spans="1:9" x14ac:dyDescent="0.25">
      <c r="A8" s="62"/>
      <c r="B8" s="62"/>
      <c r="C8" s="62"/>
      <c r="D8" s="62"/>
      <c r="E8" s="11" t="s">
        <v>5</v>
      </c>
      <c r="F8" s="3">
        <v>143501001</v>
      </c>
      <c r="G8" s="2"/>
      <c r="H8" s="2"/>
      <c r="I8" s="2"/>
    </row>
    <row r="9" spans="1:9" ht="48" customHeight="1" x14ac:dyDescent="0.25">
      <c r="A9" s="62" t="s">
        <v>6</v>
      </c>
      <c r="B9" s="62"/>
      <c r="C9" s="62" t="s">
        <v>22</v>
      </c>
      <c r="D9" s="62"/>
      <c r="E9" s="11" t="s">
        <v>7</v>
      </c>
      <c r="F9" s="3">
        <v>12267</v>
      </c>
      <c r="G9" s="2"/>
      <c r="H9" s="2"/>
      <c r="I9" s="2"/>
    </row>
    <row r="10" spans="1:9" ht="69.75" customHeight="1" x14ac:dyDescent="0.25">
      <c r="A10" s="62" t="s">
        <v>8</v>
      </c>
      <c r="B10" s="62"/>
      <c r="C10" s="62" t="s">
        <v>23</v>
      </c>
      <c r="D10" s="62"/>
      <c r="E10" s="11" t="s">
        <v>9</v>
      </c>
      <c r="F10" s="3">
        <v>42</v>
      </c>
      <c r="G10" s="2"/>
      <c r="H10" s="2"/>
      <c r="I10" s="2"/>
    </row>
    <row r="11" spans="1:9" ht="31.5" customHeight="1" x14ac:dyDescent="0.25">
      <c r="A11" s="62" t="s">
        <v>10</v>
      </c>
      <c r="B11" s="62"/>
      <c r="C11" s="65" t="s">
        <v>24</v>
      </c>
      <c r="D11" s="65"/>
      <c r="E11" s="62" t="s">
        <v>11</v>
      </c>
      <c r="F11" s="62">
        <v>98701000001</v>
      </c>
      <c r="G11" s="2"/>
      <c r="H11" s="2"/>
      <c r="I11" s="2"/>
    </row>
    <row r="12" spans="1:9" ht="15.75" customHeight="1" x14ac:dyDescent="0.25">
      <c r="A12" s="62"/>
      <c r="B12" s="62"/>
      <c r="C12" s="65"/>
      <c r="D12" s="65"/>
      <c r="E12" s="62"/>
      <c r="F12" s="62"/>
      <c r="G12" s="2"/>
      <c r="H12" s="2"/>
      <c r="I12" s="2"/>
    </row>
    <row r="13" spans="1:9" ht="15.75" customHeight="1" x14ac:dyDescent="0.25">
      <c r="A13" s="62"/>
      <c r="B13" s="62"/>
      <c r="C13" s="65"/>
      <c r="D13" s="65"/>
      <c r="E13" s="62"/>
      <c r="F13" s="62"/>
      <c r="G13" s="2"/>
      <c r="H13" s="2"/>
      <c r="I13" s="2"/>
    </row>
    <row r="14" spans="1:9" x14ac:dyDescent="0.25">
      <c r="A14" s="62" t="s">
        <v>12</v>
      </c>
      <c r="B14" s="62"/>
      <c r="C14" s="62" t="s">
        <v>13</v>
      </c>
      <c r="D14" s="62"/>
      <c r="E14" s="11"/>
      <c r="F14" s="62"/>
      <c r="G14" s="2"/>
      <c r="H14" s="2"/>
      <c r="I14" s="2"/>
    </row>
    <row r="15" spans="1:9" ht="47.25" customHeight="1" x14ac:dyDescent="0.25">
      <c r="A15" s="62"/>
      <c r="B15" s="62"/>
      <c r="C15" s="62" t="s">
        <v>14</v>
      </c>
      <c r="D15" s="62"/>
      <c r="E15" s="11"/>
      <c r="F15" s="62"/>
      <c r="G15" s="2"/>
      <c r="H15" s="2"/>
      <c r="I15" s="2"/>
    </row>
    <row r="16" spans="1:9" x14ac:dyDescent="0.25">
      <c r="A16" s="62" t="s">
        <v>15</v>
      </c>
      <c r="B16" s="62"/>
      <c r="C16" s="62" t="s">
        <v>16</v>
      </c>
      <c r="D16" s="62"/>
      <c r="E16" s="11" t="s">
        <v>17</v>
      </c>
      <c r="F16" s="3">
        <v>383</v>
      </c>
      <c r="G16" s="2"/>
      <c r="H16" s="2"/>
      <c r="I16" s="2"/>
    </row>
  </sheetData>
  <mergeCells count="20">
    <mergeCell ref="A16:B16"/>
    <mergeCell ref="C16:D16"/>
    <mergeCell ref="A7:B8"/>
    <mergeCell ref="C7:D8"/>
    <mergeCell ref="A9:B9"/>
    <mergeCell ref="C9:D9"/>
    <mergeCell ref="A10:B10"/>
    <mergeCell ref="C10:D10"/>
    <mergeCell ref="C11:D13"/>
    <mergeCell ref="A14:B14"/>
    <mergeCell ref="C14:D14"/>
    <mergeCell ref="A15:B15"/>
    <mergeCell ref="C15:D15"/>
    <mergeCell ref="F14:F15"/>
    <mergeCell ref="A11:B13"/>
    <mergeCell ref="A4:F4"/>
    <mergeCell ref="A1:F1"/>
    <mergeCell ref="A2:F2"/>
    <mergeCell ref="E11:E13"/>
    <mergeCell ref="F11:F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zoomScale="80" zoomScaleNormal="80" workbookViewId="0">
      <pane xSplit="1" ySplit="4" topLeftCell="B5" activePane="bottomRight" state="frozen"/>
      <selection pane="topRight" activeCell="B1" sqref="B1"/>
      <selection pane="bottomLeft" activeCell="A4" sqref="A4"/>
      <selection pane="bottomRight" activeCell="G1" sqref="G1:I1048576"/>
    </sheetView>
  </sheetViews>
  <sheetFormatPr defaultColWidth="9.140625" defaultRowHeight="15" x14ac:dyDescent="0.25"/>
  <cols>
    <col min="1" max="1" width="7.140625" style="15" customWidth="1"/>
    <col min="2" max="2" width="47.42578125" style="15" customWidth="1"/>
    <col min="3" max="3" width="13.28515625" style="15" customWidth="1"/>
    <col min="4" max="4" width="36.5703125" style="15" customWidth="1"/>
    <col min="5" max="5" width="20.7109375" style="15" customWidth="1"/>
    <col min="6" max="6" width="17" style="21" customWidth="1"/>
    <col min="7" max="7" width="11.42578125" style="15" customWidth="1"/>
    <col min="8" max="16384" width="9.140625" style="15"/>
  </cols>
  <sheetData>
    <row r="1" spans="1:8" ht="51" customHeight="1" x14ac:dyDescent="0.25">
      <c r="A1" s="64" t="s">
        <v>33</v>
      </c>
      <c r="B1" s="64"/>
      <c r="C1" s="64"/>
      <c r="D1" s="64"/>
      <c r="E1" s="64"/>
      <c r="F1" s="64"/>
    </row>
    <row r="2" spans="1:8" ht="15" customHeight="1" x14ac:dyDescent="0.25">
      <c r="A2" s="64" t="s">
        <v>37</v>
      </c>
      <c r="B2" s="64"/>
      <c r="C2" s="64"/>
      <c r="D2" s="64"/>
      <c r="E2" s="64"/>
      <c r="F2" s="64"/>
    </row>
    <row r="4" spans="1:8" ht="90.75" customHeight="1" x14ac:dyDescent="0.25">
      <c r="A4" s="23" t="s">
        <v>29</v>
      </c>
      <c r="B4" s="23" t="s">
        <v>30</v>
      </c>
      <c r="C4" s="23" t="s">
        <v>31</v>
      </c>
      <c r="D4" s="23" t="s">
        <v>34</v>
      </c>
      <c r="E4" s="8" t="s">
        <v>32</v>
      </c>
      <c r="F4" s="24" t="s">
        <v>35</v>
      </c>
    </row>
    <row r="5" spans="1:8" x14ac:dyDescent="0.25">
      <c r="A5" s="24">
        <v>1</v>
      </c>
      <c r="B5" s="29" t="s">
        <v>40</v>
      </c>
      <c r="C5" s="24"/>
      <c r="D5" s="47" t="s">
        <v>43</v>
      </c>
      <c r="E5" s="26">
        <v>45700</v>
      </c>
      <c r="F5" s="14">
        <v>720000</v>
      </c>
      <c r="G5" s="49"/>
    </row>
    <row r="6" spans="1:8" ht="30.75" customHeight="1" x14ac:dyDescent="0.25">
      <c r="A6" s="19">
        <f>A5+1</f>
        <v>2</v>
      </c>
      <c r="B6" s="29" t="s">
        <v>44</v>
      </c>
      <c r="C6" s="24"/>
      <c r="D6" s="47" t="s">
        <v>45</v>
      </c>
      <c r="E6" s="26">
        <v>45702</v>
      </c>
      <c r="F6" s="14">
        <v>590000</v>
      </c>
      <c r="G6" s="49"/>
    </row>
    <row r="7" spans="1:8" x14ac:dyDescent="0.25">
      <c r="A7" s="19">
        <f t="shared" ref="A7:A9" si="0">A6+1</f>
        <v>3</v>
      </c>
      <c r="B7" s="29" t="s">
        <v>41</v>
      </c>
      <c r="C7" s="24"/>
      <c r="D7" s="47" t="s">
        <v>46</v>
      </c>
      <c r="E7" s="26">
        <v>45694</v>
      </c>
      <c r="F7" s="14">
        <v>2736000</v>
      </c>
      <c r="G7" s="49"/>
    </row>
    <row r="8" spans="1:8" ht="33.75" customHeight="1" x14ac:dyDescent="0.25">
      <c r="A8" s="19">
        <f t="shared" si="0"/>
        <v>4</v>
      </c>
      <c r="B8" s="29" t="s">
        <v>47</v>
      </c>
      <c r="C8" s="24"/>
      <c r="D8" s="47" t="s">
        <v>49</v>
      </c>
      <c r="E8" s="26" t="s">
        <v>48</v>
      </c>
      <c r="F8" s="14">
        <v>1000000</v>
      </c>
      <c r="G8" s="49"/>
    </row>
    <row r="9" spans="1:8" x14ac:dyDescent="0.25">
      <c r="A9" s="19">
        <f t="shared" si="0"/>
        <v>5</v>
      </c>
      <c r="B9" s="29" t="s">
        <v>50</v>
      </c>
      <c r="C9" s="24"/>
      <c r="D9" s="47" t="s">
        <v>51</v>
      </c>
      <c r="E9" s="26">
        <v>45691</v>
      </c>
      <c r="F9" s="14">
        <v>1000000</v>
      </c>
      <c r="G9" s="49"/>
    </row>
    <row r="10" spans="1:8" x14ac:dyDescent="0.25">
      <c r="A10" s="19"/>
      <c r="B10" s="29"/>
      <c r="C10" s="24"/>
      <c r="D10" s="47"/>
      <c r="E10" s="26"/>
      <c r="F10" s="14"/>
      <c r="G10" s="49"/>
    </row>
    <row r="11" spans="1:8" x14ac:dyDescent="0.25">
      <c r="A11" s="19"/>
      <c r="B11" s="30"/>
      <c r="C11" s="27"/>
      <c r="D11" s="48"/>
      <c r="E11" s="28"/>
      <c r="F11" s="10"/>
      <c r="G11" s="49"/>
    </row>
    <row r="12" spans="1:8" x14ac:dyDescent="0.25">
      <c r="A12" s="19"/>
      <c r="B12" s="30"/>
      <c r="C12" s="27"/>
      <c r="D12" s="48"/>
      <c r="E12" s="28"/>
      <c r="F12" s="10"/>
      <c r="G12" s="49"/>
    </row>
    <row r="13" spans="1:8" x14ac:dyDescent="0.25">
      <c r="A13" s="19"/>
      <c r="B13" s="30"/>
      <c r="C13" s="27"/>
      <c r="D13" s="48"/>
      <c r="E13" s="28"/>
      <c r="F13" s="22"/>
      <c r="G13" s="49"/>
    </row>
    <row r="14" spans="1:8" x14ac:dyDescent="0.25">
      <c r="A14" s="19"/>
      <c r="B14" s="30"/>
      <c r="C14" s="27"/>
      <c r="D14" s="48"/>
      <c r="E14" s="28"/>
      <c r="F14" s="22"/>
      <c r="G14" s="49"/>
    </row>
    <row r="15" spans="1:8" x14ac:dyDescent="0.25">
      <c r="A15" s="19"/>
      <c r="B15" s="30"/>
      <c r="C15" s="27"/>
      <c r="D15" s="48"/>
      <c r="E15" s="28"/>
      <c r="F15" s="22"/>
      <c r="G15" s="49"/>
    </row>
    <row r="16" spans="1:8" x14ac:dyDescent="0.25">
      <c r="A16" s="12"/>
      <c r="B16" s="30"/>
      <c r="C16" s="27"/>
      <c r="D16" s="36"/>
      <c r="E16" s="51"/>
      <c r="F16" s="52"/>
      <c r="G16" s="53"/>
      <c r="H16" s="54"/>
    </row>
    <row r="17" spans="1:8" x14ac:dyDescent="0.25">
      <c r="A17" s="8"/>
      <c r="B17" s="30"/>
      <c r="C17" s="24"/>
      <c r="D17" s="25"/>
      <c r="E17" s="51"/>
      <c r="F17" s="52"/>
      <c r="G17" s="53"/>
      <c r="H17" s="55"/>
    </row>
    <row r="18" spans="1:8" x14ac:dyDescent="0.25">
      <c r="A18" s="17"/>
      <c r="B18" s="39"/>
      <c r="C18" s="40"/>
      <c r="D18" s="41"/>
      <c r="E18" s="56" t="s">
        <v>39</v>
      </c>
      <c r="F18" s="57">
        <f>SUM(F5:F15)</f>
        <v>6046000</v>
      </c>
      <c r="G18" s="54"/>
      <c r="H18" s="54"/>
    </row>
    <row r="19" spans="1:8" x14ac:dyDescent="0.25">
      <c r="A19" s="17"/>
      <c r="B19" s="39"/>
      <c r="C19" s="40"/>
      <c r="D19" s="41"/>
      <c r="E19" s="58"/>
      <c r="F19" s="57"/>
      <c r="G19" s="59"/>
      <c r="H19" s="54"/>
    </row>
    <row r="20" spans="1:8" x14ac:dyDescent="0.25">
      <c r="A20" s="17"/>
      <c r="B20" s="39"/>
      <c r="C20" s="40"/>
      <c r="D20" s="41"/>
      <c r="E20" s="58"/>
      <c r="F20" s="57"/>
      <c r="G20" s="60"/>
      <c r="H20" s="54"/>
    </row>
    <row r="21" spans="1:8" x14ac:dyDescent="0.25">
      <c r="A21" s="42"/>
      <c r="B21" s="33"/>
      <c r="C21" s="40"/>
      <c r="D21" s="41"/>
      <c r="E21" s="54"/>
      <c r="F21" s="57"/>
      <c r="G21" s="54"/>
      <c r="H21" s="54"/>
    </row>
    <row r="22" spans="1:8" ht="37.5" customHeight="1" x14ac:dyDescent="0.25">
      <c r="A22" s="66" t="s">
        <v>38</v>
      </c>
      <c r="B22" s="66"/>
      <c r="C22" s="66"/>
      <c r="D22" s="66"/>
      <c r="F22" s="37"/>
      <c r="G22" s="32"/>
    </row>
    <row r="23" spans="1:8" x14ac:dyDescent="0.25">
      <c r="A23" s="12"/>
      <c r="B23" s="34"/>
      <c r="C23" s="27"/>
      <c r="D23" s="36"/>
      <c r="F23" s="37"/>
      <c r="G23" s="32"/>
    </row>
    <row r="24" spans="1:8" ht="60" x14ac:dyDescent="0.25">
      <c r="A24" s="12" t="s">
        <v>20</v>
      </c>
      <c r="B24" s="34" t="s">
        <v>25</v>
      </c>
      <c r="C24" s="43" t="s">
        <v>18</v>
      </c>
      <c r="D24" s="44" t="s">
        <v>28</v>
      </c>
      <c r="F24" s="38"/>
    </row>
    <row r="25" spans="1:8" x14ac:dyDescent="0.25">
      <c r="A25" s="46">
        <v>1</v>
      </c>
      <c r="B25" s="34">
        <v>2</v>
      </c>
      <c r="C25" s="46">
        <v>3</v>
      </c>
      <c r="D25" s="46">
        <v>4</v>
      </c>
      <c r="F25" s="20"/>
    </row>
    <row r="26" spans="1:8" ht="54" customHeight="1" x14ac:dyDescent="0.25">
      <c r="A26" s="34">
        <v>1</v>
      </c>
      <c r="B26" s="4" t="s">
        <v>36</v>
      </c>
      <c r="C26" s="50">
        <v>5</v>
      </c>
      <c r="D26" s="13">
        <f>F18</f>
        <v>6046000</v>
      </c>
    </row>
    <row r="27" spans="1:8" ht="75" x14ac:dyDescent="0.25">
      <c r="A27" s="46">
        <v>2</v>
      </c>
      <c r="B27" s="4" t="s">
        <v>26</v>
      </c>
      <c r="C27" s="9">
        <v>0</v>
      </c>
      <c r="D27" s="9"/>
    </row>
    <row r="28" spans="1:8" ht="75" x14ac:dyDescent="0.25">
      <c r="A28" s="34">
        <v>3</v>
      </c>
      <c r="B28" s="4" t="s">
        <v>27</v>
      </c>
      <c r="C28" s="61">
        <f>54+399+16-9-C26</f>
        <v>455</v>
      </c>
      <c r="D28" s="14">
        <f>188983823.83+8152117.39+1210104+587958.85+765600+1478372.76+990000+696000+1350000+1000000+1000000+550088+861600+2736000+3169507.63+663960+590000+720000-850590.93-613200-2053395.78-1728356.31-7400000-3000000-748800-2583000-1330000-D26</f>
        <v>189151789.43999997</v>
      </c>
      <c r="E28" s="31"/>
      <c r="F28" s="15"/>
    </row>
    <row r="29" spans="1:8" ht="138.75" hidden="1" customHeight="1" x14ac:dyDescent="0.25">
      <c r="A29" s="18">
        <v>4</v>
      </c>
      <c r="B29" s="45"/>
      <c r="C29" s="61">
        <v>0</v>
      </c>
      <c r="D29" s="14">
        <v>0</v>
      </c>
      <c r="F29" s="15"/>
    </row>
    <row r="30" spans="1:8" ht="124.5" hidden="1" customHeight="1" x14ac:dyDescent="0.25">
      <c r="A30" s="18">
        <v>5</v>
      </c>
      <c r="B30" s="45"/>
      <c r="C30" s="61">
        <v>0</v>
      </c>
      <c r="D30" s="14">
        <v>0</v>
      </c>
      <c r="F30" s="15"/>
    </row>
    <row r="31" spans="1:8" ht="153" hidden="1" customHeight="1" x14ac:dyDescent="0.25">
      <c r="A31" s="18">
        <v>6</v>
      </c>
      <c r="B31" s="45"/>
      <c r="C31" s="61">
        <v>0</v>
      </c>
      <c r="D31" s="14">
        <v>0</v>
      </c>
      <c r="F31" s="15"/>
    </row>
    <row r="32" spans="1:8" x14ac:dyDescent="0.25">
      <c r="A32" s="35" t="s">
        <v>19</v>
      </c>
      <c r="B32" s="45"/>
      <c r="C32" s="61">
        <f>SUM(C26:C28)</f>
        <v>460</v>
      </c>
      <c r="D32" s="14">
        <f>SUM(D26:D28)</f>
        <v>195197789.43999997</v>
      </c>
      <c r="F32" s="15"/>
    </row>
    <row r="33" spans="4:6" x14ac:dyDescent="0.25">
      <c r="D33" s="16"/>
      <c r="F33" s="15"/>
    </row>
  </sheetData>
  <mergeCells count="3">
    <mergeCell ref="A1:F1"/>
    <mergeCell ref="A2:F2"/>
    <mergeCell ref="A22:D2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Свед-я об орг.</vt:lpstr>
      <vt:lpstr>Общ.стоим.и кол.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2026-01-13T03:45:34Z</dcterms:modified>
</cp:coreProperties>
</file>