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3" l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G15" i="3" l="1"/>
  <c r="F15" i="3" l="1"/>
  <c r="F33" i="3" l="1"/>
  <c r="D31" i="2" l="1"/>
  <c r="F23" i="2"/>
  <c r="D37" i="2"/>
  <c r="C37" i="2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F46" i="3" l="1"/>
  <c r="G46" i="3" l="1"/>
</calcChain>
</file>

<file path=xl/comments1.xml><?xml version="1.0" encoding="utf-8"?>
<comments xmlns="http://schemas.openxmlformats.org/spreadsheetml/2006/main">
  <authors>
    <author>Автор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<sst xmlns="http://schemas.openxmlformats.org/spreadsheetml/2006/main" count="227" uniqueCount="177">
  <si>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</si>
  <si>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</si>
  <si>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</si>
  <si>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</si>
  <si>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</si>
  <si>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</si>
  <si>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</si>
  <si>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</si>
  <si>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</si>
  <si>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</si>
  <si>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</si>
  <si>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</si>
  <si>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</si>
  <si>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</si>
  <si>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</si>
  <si>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</si>
  <si>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</si>
  <si>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</si>
  <si>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</si>
  <si>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</si>
  <si>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</si>
  <si>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</si>
  <si>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</si>
  <si>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</si>
  <si>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</si>
  <si>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</si>
  <si>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</si>
  <si>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</si>
  <si>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</si>
  <si>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</si>
  <si>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</si>
  <si>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</si>
  <si>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</si>
  <si>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</si>
  <si>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</si>
  <si>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</si>
  <si>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</si>
  <si>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</si>
  <si>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</si>
  <si>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</si>
  <si>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</si>
  <si>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</si>
  <si>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</si>
  <si>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</si>
  <si>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</si>
  <si>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</si>
  <si>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</si>
  <si>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</si>
  <si>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</si>
  <si>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</si>
  <si>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</si>
  <si>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</si>
  <si>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28.23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</si>
  <si>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</si>
  <si>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</si>
  <si>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</si>
  <si>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</si>
  <si>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</si>
  <si>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</si>
  <si>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</si>
  <si>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</si>
  <si>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</si>
  <si>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</si>
  <si>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</si>
  <si>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</si>
  <si>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</si>
  <si>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</si>
  <si>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</si>
  <si>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</si>
  <si>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</si>
  <si>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</si>
  <si>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</si>
  <si>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</si>
  <si>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</si>
  <si>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28.24.1</t>
  </si>
  <si>
    <t>Инструменты ручные электрические; инструменты ручные прочие с механизированным приводом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</si>
  <si>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</si>
  <si>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</si>
  <si>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</si>
  <si>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</si>
  <si>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</si>
  <si>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</si>
  <si>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</si>
  <si>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</si>
  <si>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</si>
  <si>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</si>
  <si>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</si>
  <si>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</si>
  <si>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</si>
  <si>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</si>
  <si>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</si>
  <si>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</si>
  <si>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</si>
  <si>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</si>
  <si>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</si>
  <si>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</si>
  <si>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</si>
  <si>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</si>
  <si>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</si>
  <si>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</si>
  <si>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</si>
  <si>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</si>
  <si>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</si>
  <si>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</si>
  <si>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</si>
  <si>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</si>
  <si>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</si>
  <si>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>26.51.5</t>
  </si>
  <si>
    <t xml:space="preserve"> Приборы для контроля прочих физических величин</t>
  </si>
  <si>
    <t>Размещены в закрытой части ЕИС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</si>
  <si>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                     (%)</t>
  </si>
  <si>
    <t>28.25.14.110</t>
  </si>
  <si>
    <t>Оборудование и аппараты для фильтрования, обеззараживания и (или) очистки воздуха</t>
  </si>
  <si>
    <t>27.90.</t>
  </si>
  <si>
    <t xml:space="preserve">Оборудование электрическое прочее </t>
  </si>
  <si>
    <t xml:space="preserve">Оборудование электрическое осветительное </t>
  </si>
  <si>
    <t xml:space="preserve">27.40 </t>
  </si>
  <si>
    <t xml:space="preserve">26.60.12.129 </t>
  </si>
  <si>
    <t xml:space="preserve">Кардиомониторы прикроватные; комплексы суточного электрокардиографического мониторирования </t>
  </si>
  <si>
    <t>25.73.30</t>
  </si>
  <si>
    <t>Инструмент ручной прочий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</si>
  <si>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51435138944230001490000</t>
  </si>
  <si>
    <t xml:space="preserve"> 26.40.20.122</t>
  </si>
  <si>
    <t>Приемники телевизионные (телевизоры) цветного изображения с жидкокристаллическим экраном, плазменной панелью</t>
  </si>
  <si>
    <t xml:space="preserve"> 26.40.33.110</t>
  </si>
  <si>
    <t>26.51.4</t>
  </si>
  <si>
    <t>Приборы для измерения электрических величин или ионизирующих излучений</t>
  </si>
  <si>
    <t>Машины офисные и оборудование, кроме компьютеров и периферийного оборудования (в т.ч. Картриджи, калькуляторы, ламинаторы)</t>
  </si>
  <si>
    <t>Сопровождение ПП</t>
  </si>
  <si>
    <t>Оказание консультационных услуг</t>
  </si>
  <si>
    <r>
      <t>о договорах, заключенных в июле</t>
    </r>
    <r>
      <rPr>
        <b/>
        <sz val="11"/>
        <color theme="1"/>
        <rFont val="Times New Roman"/>
        <family val="1"/>
        <charset val="204"/>
      </rPr>
      <t xml:space="preserve"> 2024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</si>
  <si>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51435138944240001040000</t>
  </si>
  <si>
    <t>51435138944240001030000</t>
  </si>
  <si>
    <t>51435138944240001020000</t>
  </si>
  <si>
    <t>51435138944240001000000</t>
  </si>
  <si>
    <t>51435138944240001010000</t>
  </si>
  <si>
    <t>51435138944240000990000</t>
  </si>
  <si>
    <t>51435138944240000980000</t>
  </si>
  <si>
    <t>51435138944240000970000</t>
  </si>
  <si>
    <t>51435138944240000960000</t>
  </si>
  <si>
    <t>51435138944240000950000</t>
  </si>
  <si>
    <t>51435138944240000940000</t>
  </si>
  <si>
    <t>51435138944240000930000</t>
  </si>
  <si>
    <t>51435138944240000920000</t>
  </si>
  <si>
    <t>51435138944240000910000</t>
  </si>
  <si>
    <t>51435138944240000900000</t>
  </si>
  <si>
    <t>51435138944240000890000</t>
  </si>
  <si>
    <t>29.07.2024</t>
  </si>
  <si>
    <t>22.07.2024</t>
  </si>
  <si>
    <t>18.07.2024</t>
  </si>
  <si>
    <t>19.07.2024</t>
  </si>
  <si>
    <t>15.07.2024</t>
  </si>
  <si>
    <t>17.07.2024</t>
  </si>
  <si>
    <t>16.07.2024</t>
  </si>
  <si>
    <t>09.07.2024</t>
  </si>
  <si>
    <t>01.07.2024</t>
  </si>
  <si>
    <t>02.07.2024</t>
  </si>
  <si>
    <t>Оказание оценочных услуг по ESG деятельности Банка</t>
  </si>
  <si>
    <t>Размещение наружной рекламы</t>
  </si>
  <si>
    <t>Поставка банковских карт Мир</t>
  </si>
  <si>
    <t>Поставка компьютерного оборудования</t>
  </si>
  <si>
    <t>Выполнение работ по ремонту, Кирова 10</t>
  </si>
  <si>
    <t>Оказание услуг добровольного медицинского страхования (ДМС) сотрудников</t>
  </si>
  <si>
    <t>Поставка банкоматов</t>
  </si>
  <si>
    <t>Монтаж АПГД и видеонаблюдения</t>
  </si>
  <si>
    <t>Поставка пластиковых карт</t>
  </si>
  <si>
    <t>Поставка цветных картриджей</t>
  </si>
  <si>
    <t>Поставка и монтаж системы контроля и управления доступа ГБ</t>
  </si>
  <si>
    <t>Поставка ноутбуков</t>
  </si>
  <si>
    <t>Выполнение работ по замене пластиковых окон</t>
  </si>
  <si>
    <t>4384054.29</t>
  </si>
  <si>
    <t>7188248.15</t>
  </si>
  <si>
    <t>1844862.34</t>
  </si>
  <si>
    <t>1306363.3</t>
  </si>
  <si>
    <t>2.2. Информация о количестве и об общей стоимости договоров, заключенных по результатам закупок, сведения о которых не размещены в единой информационной системе</t>
  </si>
  <si>
    <t>27.90</t>
  </si>
  <si>
    <t>Машины офисные и оборудование, кроме компьютеров и периферийного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</si>
</sst>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8" fillId="3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14" sqref="F14:F15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100" t="s">
        <v>0</v>
      </c>
      <c r="B1" s="100"/>
      <c r="C1" s="100"/>
      <c r="D1" s="100"/>
      <c r="E1" s="100"/>
      <c r="F1" s="100"/>
      <c r="G1" s="1"/>
      <c r="H1" s="1"/>
      <c r="I1" s="1"/>
    </row>
    <row r="2" spans="1:9" ht="33" customHeight="1" x14ac:dyDescent="0.25">
      <c r="A2" s="101" t="s">
        <v>130</v>
      </c>
      <c r="B2" s="101"/>
      <c r="C2" s="101"/>
      <c r="D2" s="101"/>
      <c r="E2" s="101"/>
      <c r="F2" s="101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100" t="s">
        <v>1</v>
      </c>
      <c r="B4" s="100"/>
      <c r="C4" s="100"/>
      <c r="D4" s="100"/>
      <c r="E4" s="100"/>
      <c r="F4" s="100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98" t="s">
        <v>3</v>
      </c>
      <c r="B7" s="98"/>
      <c r="C7" s="98" t="s">
        <v>29</v>
      </c>
      <c r="D7" s="98"/>
      <c r="E7" s="16" t="s">
        <v>4</v>
      </c>
      <c r="F7" s="3">
        <v>1435138944</v>
      </c>
      <c r="G7" s="2"/>
      <c r="H7" s="2"/>
      <c r="I7" s="2"/>
    </row>
    <row r="8" spans="1:9" x14ac:dyDescent="0.25">
      <c r="A8" s="98"/>
      <c r="B8" s="98"/>
      <c r="C8" s="98"/>
      <c r="D8" s="98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98" t="s">
        <v>6</v>
      </c>
      <c r="B9" s="98"/>
      <c r="C9" s="98" t="s">
        <v>30</v>
      </c>
      <c r="D9" s="98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98" t="s">
        <v>8</v>
      </c>
      <c r="B10" s="98"/>
      <c r="C10" s="98" t="s">
        <v>31</v>
      </c>
      <c r="D10" s="98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98" t="s">
        <v>10</v>
      </c>
      <c r="B11" s="98"/>
      <c r="C11" s="99" t="s">
        <v>32</v>
      </c>
      <c r="D11" s="99"/>
      <c r="E11" s="98" t="s">
        <v>11</v>
      </c>
      <c r="F11" s="98">
        <v>98701000001</v>
      </c>
      <c r="G11" s="2"/>
      <c r="H11" s="2"/>
      <c r="I11" s="2"/>
    </row>
    <row r="12" spans="1:9" ht="15.75" customHeight="1" x14ac:dyDescent="0.25">
      <c r="A12" s="98"/>
      <c r="B12" s="98"/>
      <c r="C12" s="99"/>
      <c r="D12" s="99"/>
      <c r="E12" s="98"/>
      <c r="F12" s="98"/>
      <c r="G12" s="2"/>
      <c r="H12" s="2"/>
      <c r="I12" s="2"/>
    </row>
    <row r="13" spans="1:9" ht="15.75" customHeight="1" x14ac:dyDescent="0.25">
      <c r="A13" s="98"/>
      <c r="B13" s="98"/>
      <c r="C13" s="99"/>
      <c r="D13" s="99"/>
      <c r="E13" s="98"/>
      <c r="F13" s="98"/>
      <c r="G13" s="2"/>
      <c r="H13" s="2"/>
      <c r="I13" s="2"/>
    </row>
    <row r="14" spans="1:9" x14ac:dyDescent="0.25">
      <c r="A14" s="98" t="s">
        <v>12</v>
      </c>
      <c r="B14" s="98"/>
      <c r="C14" s="98" t="s">
        <v>13</v>
      </c>
      <c r="D14" s="98"/>
      <c r="E14" s="16"/>
      <c r="F14" s="98"/>
      <c r="G14" s="2"/>
      <c r="H14" s="2"/>
      <c r="I14" s="2"/>
    </row>
    <row r="15" spans="1:9" ht="47.25" customHeight="1" x14ac:dyDescent="0.25">
      <c r="A15" s="98"/>
      <c r="B15" s="98"/>
      <c r="C15" s="98" t="s">
        <v>14</v>
      </c>
      <c r="D15" s="98"/>
      <c r="E15" s="16"/>
      <c r="F15" s="98"/>
      <c r="G15" s="2"/>
      <c r="H15" s="2"/>
      <c r="I15" s="2"/>
    </row>
    <row r="16" spans="1:9" x14ac:dyDescent="0.25">
      <c r="A16" s="98" t="s">
        <v>15</v>
      </c>
      <c r="B16" s="98"/>
      <c r="C16" s="98" t="s">
        <v>16</v>
      </c>
      <c r="D16" s="98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tabSelected="1" zoomScale="80" zoomScaleNormal="80" workbookViewId="0">
      <pane xSplit="1" ySplit="4" topLeftCell="B17" activePane="bottomRight" state="frozen"/>
      <selection pane="topRight" activeCell="B1" sqref="B1"/>
      <selection pane="bottomLeft" activeCell="A4" sqref="A4"/>
      <selection pane="bottomRight" activeCell="D33" sqref="D33"/>
    </sheetView>
  </sheetViews>
  <sheetFormatPr defaultRowHeight="15" x14ac:dyDescent="0.25"/>
  <cols>
    <col min="1" max="1" width="7.140625" style="20" customWidth="1"/>
    <col min="2" max="2" width="47.42578125" style="20" customWidth="1"/>
    <col min="3" max="3" width="13.28515625" style="20" customWidth="1"/>
    <col min="4" max="4" width="36.5703125" style="20" customWidth="1"/>
    <col min="5" max="5" width="20.7109375" style="20" customWidth="1"/>
    <col min="6" max="6" width="17" style="35" customWidth="1"/>
    <col min="7" max="16384" width="9.140625" style="20"/>
  </cols>
  <sheetData>
    <row r="1" spans="1:7" ht="51" customHeight="1" x14ac:dyDescent="0.25">
      <c r="A1" s="101" t="s">
        <v>48</v>
      </c>
      <c r="B1" s="101"/>
      <c r="C1" s="101"/>
      <c r="D1" s="101"/>
      <c r="E1" s="101"/>
      <c r="F1" s="101"/>
    </row>
    <row r="2" spans="1:7" ht="15" customHeight="1" x14ac:dyDescent="0.25">
      <c r="A2" s="101" t="s">
        <v>109</v>
      </c>
      <c r="B2" s="101"/>
      <c r="C2" s="101"/>
      <c r="D2" s="101"/>
      <c r="E2" s="101"/>
      <c r="F2" s="101"/>
    </row>
    <row r="4" spans="1:7" ht="81" customHeight="1" x14ac:dyDescent="0.25">
      <c r="A4" s="38" t="s">
        <v>44</v>
      </c>
      <c r="B4" s="38" t="s">
        <v>45</v>
      </c>
      <c r="C4" s="38" t="s">
        <v>46</v>
      </c>
      <c r="D4" s="38" t="s">
        <v>49</v>
      </c>
      <c r="E4" s="10" t="s">
        <v>47</v>
      </c>
      <c r="F4" s="40" t="s">
        <v>50</v>
      </c>
    </row>
    <row r="5" spans="1:7" x14ac:dyDescent="0.25">
      <c r="A5" s="40">
        <v>1</v>
      </c>
      <c r="B5" s="65" t="s">
        <v>168</v>
      </c>
      <c r="C5" s="40"/>
      <c r="D5" s="65" t="s">
        <v>131</v>
      </c>
      <c r="E5" s="44" t="s">
        <v>147</v>
      </c>
      <c r="F5" s="19" t="s">
        <v>170</v>
      </c>
      <c r="G5" s="78"/>
    </row>
    <row r="6" spans="1:7" x14ac:dyDescent="0.25">
      <c r="A6" s="33">
        <v>2</v>
      </c>
      <c r="B6" s="65" t="s">
        <v>169</v>
      </c>
      <c r="C6" s="40"/>
      <c r="D6" s="65" t="s">
        <v>132</v>
      </c>
      <c r="E6" s="44" t="s">
        <v>147</v>
      </c>
      <c r="F6" s="36">
        <v>2164717</v>
      </c>
      <c r="G6" s="78"/>
    </row>
    <row r="7" spans="1:7" x14ac:dyDescent="0.25">
      <c r="A7" s="33">
        <v>3</v>
      </c>
      <c r="B7" s="65" t="s">
        <v>158</v>
      </c>
      <c r="C7" s="40"/>
      <c r="D7" s="65" t="s">
        <v>133</v>
      </c>
      <c r="E7" s="44" t="s">
        <v>148</v>
      </c>
      <c r="F7" s="36">
        <v>930000</v>
      </c>
      <c r="G7" s="78"/>
    </row>
    <row r="8" spans="1:7" x14ac:dyDescent="0.25">
      <c r="A8" s="33">
        <v>4</v>
      </c>
      <c r="B8" s="67" t="s">
        <v>128</v>
      </c>
      <c r="C8" s="40"/>
      <c r="D8" s="65" t="s">
        <v>134</v>
      </c>
      <c r="E8" s="44" t="s">
        <v>149</v>
      </c>
      <c r="F8" s="36">
        <v>799002</v>
      </c>
      <c r="G8" s="78"/>
    </row>
    <row r="9" spans="1:7" ht="30" x14ac:dyDescent="0.25">
      <c r="A9" s="39">
        <v>5</v>
      </c>
      <c r="B9" s="67" t="s">
        <v>157</v>
      </c>
      <c r="C9" s="45"/>
      <c r="D9" s="65" t="s">
        <v>135</v>
      </c>
      <c r="E9" s="55" t="s">
        <v>149</v>
      </c>
      <c r="F9" s="83">
        <v>600000</v>
      </c>
      <c r="G9" s="78"/>
    </row>
    <row r="10" spans="1:7" ht="17.25" customHeight="1" x14ac:dyDescent="0.25">
      <c r="A10" s="17">
        <v>6</v>
      </c>
      <c r="B10" s="66" t="s">
        <v>158</v>
      </c>
      <c r="C10" s="46"/>
      <c r="D10" s="67" t="s">
        <v>136</v>
      </c>
      <c r="E10" s="55" t="s">
        <v>150</v>
      </c>
      <c r="F10" s="84">
        <v>719265</v>
      </c>
      <c r="G10" s="78"/>
    </row>
    <row r="11" spans="1:7" ht="17.25" customHeight="1" x14ac:dyDescent="0.25">
      <c r="A11" s="17">
        <v>7</v>
      </c>
      <c r="B11" s="66" t="s">
        <v>159</v>
      </c>
      <c r="C11" s="46"/>
      <c r="D11" s="67" t="s">
        <v>137</v>
      </c>
      <c r="E11" s="55" t="s">
        <v>151</v>
      </c>
      <c r="F11" s="84">
        <v>1050000</v>
      </c>
      <c r="G11" s="78"/>
    </row>
    <row r="12" spans="1:7" ht="17.25" customHeight="1" x14ac:dyDescent="0.25">
      <c r="A12" s="17">
        <v>8</v>
      </c>
      <c r="B12" s="66" t="s">
        <v>160</v>
      </c>
      <c r="C12" s="46"/>
      <c r="D12" s="67" t="s">
        <v>138</v>
      </c>
      <c r="E12" s="55" t="s">
        <v>152</v>
      </c>
      <c r="F12" s="84" t="s">
        <v>171</v>
      </c>
      <c r="G12" s="78"/>
    </row>
    <row r="13" spans="1:7" ht="17.25" customHeight="1" x14ac:dyDescent="0.25">
      <c r="A13" s="17">
        <v>9</v>
      </c>
      <c r="B13" s="66" t="s">
        <v>161</v>
      </c>
      <c r="C13" s="46"/>
      <c r="D13" s="67" t="s">
        <v>139</v>
      </c>
      <c r="E13" s="55" t="s">
        <v>153</v>
      </c>
      <c r="F13" s="84" t="s">
        <v>172</v>
      </c>
      <c r="G13" s="78"/>
    </row>
    <row r="14" spans="1:7" ht="29.25" customHeight="1" x14ac:dyDescent="0.25">
      <c r="A14" s="17">
        <v>10</v>
      </c>
      <c r="B14" s="66" t="s">
        <v>162</v>
      </c>
      <c r="C14" s="46"/>
      <c r="D14" s="67" t="s">
        <v>140</v>
      </c>
      <c r="E14" s="55" t="s">
        <v>153</v>
      </c>
      <c r="F14" s="84">
        <v>7196001</v>
      </c>
      <c r="G14" s="78"/>
    </row>
    <row r="15" spans="1:7" x14ac:dyDescent="0.25">
      <c r="A15" s="17">
        <v>11</v>
      </c>
      <c r="B15" s="66" t="s">
        <v>129</v>
      </c>
      <c r="C15" s="46"/>
      <c r="D15" s="66" t="s">
        <v>141</v>
      </c>
      <c r="E15" s="47" t="s">
        <v>154</v>
      </c>
      <c r="F15" s="14">
        <v>2120000</v>
      </c>
      <c r="G15" s="78"/>
    </row>
    <row r="16" spans="1:7" x14ac:dyDescent="0.25">
      <c r="A16" s="17">
        <v>12</v>
      </c>
      <c r="B16" s="66" t="s">
        <v>163</v>
      </c>
      <c r="C16" s="46"/>
      <c r="D16" s="66" t="s">
        <v>142</v>
      </c>
      <c r="E16" s="47" t="s">
        <v>154</v>
      </c>
      <c r="F16" s="14">
        <v>42775200</v>
      </c>
      <c r="G16" s="78"/>
    </row>
    <row r="17" spans="1:7" x14ac:dyDescent="0.25">
      <c r="A17" s="17">
        <v>13</v>
      </c>
      <c r="B17" s="66" t="s">
        <v>164</v>
      </c>
      <c r="C17" s="46"/>
      <c r="D17" s="66" t="s">
        <v>143</v>
      </c>
      <c r="E17" s="47" t="s">
        <v>155</v>
      </c>
      <c r="F17" s="37">
        <v>3812800</v>
      </c>
      <c r="G17" s="78"/>
    </row>
    <row r="18" spans="1:7" x14ac:dyDescent="0.25">
      <c r="A18" s="17">
        <v>14</v>
      </c>
      <c r="B18" s="66" t="s">
        <v>165</v>
      </c>
      <c r="C18" s="46"/>
      <c r="D18" s="66" t="s">
        <v>144</v>
      </c>
      <c r="E18" s="47" t="s">
        <v>155</v>
      </c>
      <c r="F18" s="37">
        <v>3496500</v>
      </c>
      <c r="G18" s="78"/>
    </row>
    <row r="19" spans="1:7" x14ac:dyDescent="0.25">
      <c r="A19" s="17">
        <v>15</v>
      </c>
      <c r="B19" s="66" t="s">
        <v>166</v>
      </c>
      <c r="C19" s="46"/>
      <c r="D19" s="66" t="s">
        <v>145</v>
      </c>
      <c r="E19" s="47" t="s">
        <v>156</v>
      </c>
      <c r="F19" s="37">
        <v>2405000</v>
      </c>
      <c r="G19" s="78"/>
    </row>
    <row r="20" spans="1:7" ht="29.25" customHeight="1" x14ac:dyDescent="0.25">
      <c r="A20" s="17">
        <v>16</v>
      </c>
      <c r="B20" s="66" t="s">
        <v>167</v>
      </c>
      <c r="C20" s="46"/>
      <c r="D20" s="66" t="s">
        <v>146</v>
      </c>
      <c r="E20" s="47" t="s">
        <v>155</v>
      </c>
      <c r="F20" s="37" t="s">
        <v>173</v>
      </c>
      <c r="G20" s="78"/>
    </row>
    <row r="21" spans="1:7" x14ac:dyDescent="0.25">
      <c r="A21" s="17"/>
      <c r="B21" s="66"/>
      <c r="C21" s="46"/>
      <c r="D21" s="85"/>
      <c r="E21" s="47"/>
      <c r="F21" s="37"/>
      <c r="G21" s="78"/>
    </row>
    <row r="22" spans="1:7" x14ac:dyDescent="0.25">
      <c r="A22" s="10"/>
      <c r="B22" s="66"/>
      <c r="C22" s="40"/>
      <c r="D22" s="43"/>
      <c r="E22" s="47"/>
      <c r="F22" s="37"/>
      <c r="G22" s="78"/>
    </row>
    <row r="23" spans="1:7" x14ac:dyDescent="0.25">
      <c r="A23" s="23"/>
      <c r="B23" s="88"/>
      <c r="C23" s="89"/>
      <c r="D23" s="90"/>
      <c r="E23" s="91"/>
      <c r="F23" s="86">
        <f>SUM(F5:F20)</f>
        <v>68068485</v>
      </c>
      <c r="G23" s="78"/>
    </row>
    <row r="24" spans="1:7" x14ac:dyDescent="0.25">
      <c r="A24" s="23"/>
      <c r="B24" s="88"/>
      <c r="C24" s="89"/>
      <c r="D24" s="90"/>
      <c r="E24" s="91"/>
      <c r="F24" s="86"/>
      <c r="G24" s="78"/>
    </row>
    <row r="25" spans="1:7" x14ac:dyDescent="0.25">
      <c r="A25" s="23"/>
      <c r="B25" s="88"/>
      <c r="C25" s="89"/>
      <c r="D25" s="90"/>
      <c r="E25" s="91"/>
      <c r="F25" s="86"/>
      <c r="G25" s="78"/>
    </row>
    <row r="26" spans="1:7" x14ac:dyDescent="0.25">
      <c r="A26" s="92"/>
      <c r="B26" s="80"/>
      <c r="C26" s="89"/>
      <c r="D26" s="90"/>
      <c r="F26" s="86"/>
      <c r="G26" s="78"/>
    </row>
    <row r="27" spans="1:7" ht="37.5" customHeight="1" x14ac:dyDescent="0.25">
      <c r="A27" s="102" t="s">
        <v>174</v>
      </c>
      <c r="B27" s="102"/>
      <c r="C27" s="102"/>
      <c r="D27" s="102"/>
      <c r="F27" s="86"/>
      <c r="G27" s="78"/>
    </row>
    <row r="28" spans="1:7" x14ac:dyDescent="0.25">
      <c r="A28" s="17"/>
      <c r="B28" s="81"/>
      <c r="C28" s="46"/>
      <c r="D28" s="85"/>
      <c r="F28" s="86"/>
      <c r="G28" s="78"/>
    </row>
    <row r="29" spans="1:7" ht="60" x14ac:dyDescent="0.25">
      <c r="A29" s="17" t="s">
        <v>20</v>
      </c>
      <c r="B29" s="81" t="s">
        <v>39</v>
      </c>
      <c r="C29" s="93" t="s">
        <v>18</v>
      </c>
      <c r="D29" s="94" t="s">
        <v>42</v>
      </c>
      <c r="F29" s="87"/>
    </row>
    <row r="30" spans="1:7" x14ac:dyDescent="0.25">
      <c r="A30" s="96">
        <v>1</v>
      </c>
      <c r="B30" s="81">
        <v>2</v>
      </c>
      <c r="C30" s="96">
        <v>3</v>
      </c>
      <c r="D30" s="96">
        <v>4</v>
      </c>
      <c r="F30" s="34"/>
    </row>
    <row r="31" spans="1:7" ht="54" customHeight="1" x14ac:dyDescent="0.25">
      <c r="A31" s="81">
        <v>1</v>
      </c>
      <c r="B31" s="4" t="s">
        <v>94</v>
      </c>
      <c r="C31" s="81">
        <v>16</v>
      </c>
      <c r="D31" s="5">
        <f>F23</f>
        <v>68068485</v>
      </c>
    </row>
    <row r="32" spans="1:7" ht="75" x14ac:dyDescent="0.25">
      <c r="A32" s="96">
        <v>2</v>
      </c>
      <c r="B32" s="4" t="s">
        <v>40</v>
      </c>
      <c r="C32" s="96">
        <v>0</v>
      </c>
      <c r="D32" s="96"/>
    </row>
    <row r="33" spans="1:5" s="20" customFormat="1" ht="75" x14ac:dyDescent="0.25">
      <c r="A33" s="81">
        <v>3</v>
      </c>
      <c r="B33" s="4" t="s">
        <v>41</v>
      </c>
      <c r="C33" s="81">
        <v>373</v>
      </c>
      <c r="D33" s="81">
        <v>8013851.8099999996</v>
      </c>
      <c r="E33" s="76"/>
    </row>
    <row r="34" spans="1:5" s="20" customFormat="1" ht="138.75" hidden="1" customHeight="1" x14ac:dyDescent="0.25">
      <c r="A34" s="32">
        <v>4</v>
      </c>
      <c r="B34" s="95"/>
      <c r="C34" s="30">
        <v>0</v>
      </c>
      <c r="D34" s="27">
        <v>0</v>
      </c>
    </row>
    <row r="35" spans="1:5" s="20" customFormat="1" ht="124.5" hidden="1" customHeight="1" x14ac:dyDescent="0.25">
      <c r="A35" s="32">
        <v>5</v>
      </c>
      <c r="B35" s="95"/>
      <c r="C35" s="30">
        <v>0</v>
      </c>
      <c r="D35" s="27">
        <v>0</v>
      </c>
    </row>
    <row r="36" spans="1:5" s="20" customFormat="1" ht="153" hidden="1" customHeight="1" x14ac:dyDescent="0.25">
      <c r="A36" s="32">
        <v>6</v>
      </c>
      <c r="B36" s="95"/>
      <c r="C36" s="30">
        <v>0</v>
      </c>
      <c r="D36" s="27">
        <v>0</v>
      </c>
    </row>
    <row r="37" spans="1:5" s="20" customFormat="1" x14ac:dyDescent="0.25">
      <c r="A37" s="82" t="s">
        <v>19</v>
      </c>
      <c r="B37" s="95"/>
      <c r="C37" s="11">
        <f>SUM(C31:C33)</f>
        <v>389</v>
      </c>
      <c r="D37" s="5">
        <f>SUM(D31:D33)</f>
        <v>76082336.810000002</v>
      </c>
    </row>
    <row r="38" spans="1:5" s="20" customFormat="1" x14ac:dyDescent="0.25">
      <c r="D38" s="21"/>
    </row>
  </sheetData>
  <mergeCells count="3">
    <mergeCell ref="A1:F1"/>
    <mergeCell ref="A2:F2"/>
    <mergeCell ref="A27:D2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B45" sqref="B45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5" width="25.42578125" customWidth="1"/>
    <col min="6" max="6" width="25.42578125" style="75" customWidth="1"/>
    <col min="7" max="7" width="22.85546875" style="75" customWidth="1"/>
    <col min="8" max="8" width="32.7109375" style="48" customWidth="1"/>
  </cols>
  <sheetData>
    <row r="1" spans="1:8" ht="49.5" customHeight="1" x14ac:dyDescent="0.25">
      <c r="A1" s="103" t="s">
        <v>43</v>
      </c>
      <c r="B1" s="103"/>
      <c r="C1" s="103"/>
      <c r="D1" s="103"/>
      <c r="E1" s="103"/>
      <c r="F1" s="103"/>
      <c r="G1" s="103"/>
    </row>
    <row r="3" spans="1:8" ht="256.5" customHeight="1" x14ac:dyDescent="0.25">
      <c r="A3" s="3" t="s">
        <v>20</v>
      </c>
      <c r="B3" s="3" t="s">
        <v>21</v>
      </c>
      <c r="C3" s="3" t="s">
        <v>22</v>
      </c>
      <c r="D3" s="3" t="s">
        <v>110</v>
      </c>
      <c r="E3" s="3" t="s">
        <v>24</v>
      </c>
      <c r="F3" s="10" t="s">
        <v>25</v>
      </c>
      <c r="G3" s="10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10">
        <v>6</v>
      </c>
      <c r="G4" s="10">
        <v>7</v>
      </c>
    </row>
    <row r="5" spans="1:8" ht="12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51</v>
      </c>
      <c r="F5" s="18">
        <v>18250</v>
      </c>
      <c r="G5" s="18">
        <v>18250</v>
      </c>
      <c r="H5" s="49"/>
    </row>
    <row r="6" spans="1:8" ht="120" x14ac:dyDescent="0.25">
      <c r="A6" s="68">
        <f>A5+1</f>
        <v>2</v>
      </c>
      <c r="B6" s="15" t="s">
        <v>119</v>
      </c>
      <c r="C6" s="10" t="s">
        <v>120</v>
      </c>
      <c r="D6" s="13">
        <v>70</v>
      </c>
      <c r="E6" s="10" t="s">
        <v>51</v>
      </c>
      <c r="F6" s="18"/>
      <c r="G6" s="18"/>
      <c r="H6" s="49"/>
    </row>
    <row r="7" spans="1:8" ht="120" x14ac:dyDescent="0.25">
      <c r="A7" s="79">
        <f t="shared" ref="A7:A45" si="0">A6+1</f>
        <v>3</v>
      </c>
      <c r="B7" s="15" t="s">
        <v>83</v>
      </c>
      <c r="C7" s="10" t="s">
        <v>84</v>
      </c>
      <c r="D7" s="13">
        <v>90</v>
      </c>
      <c r="E7" s="10" t="s">
        <v>51</v>
      </c>
      <c r="F7" s="14"/>
      <c r="G7" s="37"/>
      <c r="H7" s="50"/>
    </row>
    <row r="8" spans="1:8" ht="45" x14ac:dyDescent="0.25">
      <c r="A8" s="79">
        <f t="shared" si="0"/>
        <v>4</v>
      </c>
      <c r="B8" s="10" t="s">
        <v>67</v>
      </c>
      <c r="C8" s="10" t="s">
        <v>68</v>
      </c>
      <c r="D8" s="13">
        <v>90</v>
      </c>
      <c r="E8" s="10"/>
      <c r="F8" s="37"/>
      <c r="G8" s="37"/>
      <c r="H8" s="50"/>
    </row>
    <row r="9" spans="1:8" ht="150" x14ac:dyDescent="0.25">
      <c r="A9" s="79">
        <f t="shared" si="0"/>
        <v>5</v>
      </c>
      <c r="B9" s="10" t="s">
        <v>57</v>
      </c>
      <c r="C9" s="10" t="s">
        <v>58</v>
      </c>
      <c r="D9" s="10">
        <v>70</v>
      </c>
      <c r="E9" s="10" t="s">
        <v>51</v>
      </c>
      <c r="F9" s="18">
        <v>695666.69</v>
      </c>
      <c r="G9" s="18"/>
      <c r="H9" s="41"/>
    </row>
    <row r="10" spans="1:8" ht="120" x14ac:dyDescent="0.25">
      <c r="A10" s="79">
        <f t="shared" si="0"/>
        <v>6</v>
      </c>
      <c r="B10" s="10" t="s">
        <v>69</v>
      </c>
      <c r="C10" s="10" t="s">
        <v>70</v>
      </c>
      <c r="D10" s="10">
        <v>20</v>
      </c>
      <c r="E10" s="10" t="s">
        <v>51</v>
      </c>
      <c r="F10" s="18"/>
      <c r="G10" s="18"/>
      <c r="H10" s="50"/>
    </row>
    <row r="11" spans="1:8" ht="120" x14ac:dyDescent="0.25">
      <c r="A11" s="79">
        <f t="shared" si="0"/>
        <v>7</v>
      </c>
      <c r="B11" s="10" t="s">
        <v>71</v>
      </c>
      <c r="C11" s="10" t="s">
        <v>72</v>
      </c>
      <c r="D11" s="10">
        <v>70</v>
      </c>
      <c r="E11" s="10" t="s">
        <v>51</v>
      </c>
      <c r="F11" s="69"/>
      <c r="G11" s="69"/>
      <c r="H11" s="42"/>
    </row>
    <row r="12" spans="1:8" ht="120" x14ac:dyDescent="0.25">
      <c r="A12" s="79">
        <f t="shared" si="0"/>
        <v>8</v>
      </c>
      <c r="B12" s="28" t="s">
        <v>73</v>
      </c>
      <c r="C12" s="57" t="s">
        <v>80</v>
      </c>
      <c r="D12" s="10">
        <v>70</v>
      </c>
      <c r="E12" s="10" t="s">
        <v>51</v>
      </c>
      <c r="F12" s="18"/>
      <c r="G12" s="18"/>
      <c r="H12" s="52"/>
    </row>
    <row r="13" spans="1:8" ht="135" x14ac:dyDescent="0.25">
      <c r="A13" s="79">
        <f t="shared" si="0"/>
        <v>9</v>
      </c>
      <c r="B13" s="31" t="s">
        <v>81</v>
      </c>
      <c r="C13" s="57" t="s">
        <v>82</v>
      </c>
      <c r="D13" s="10">
        <v>70</v>
      </c>
      <c r="E13" s="10" t="s">
        <v>51</v>
      </c>
      <c r="F13" s="18">
        <v>95997</v>
      </c>
      <c r="G13" s="18">
        <v>95997</v>
      </c>
      <c r="H13" s="41"/>
    </row>
    <row r="14" spans="1:8" ht="96" customHeight="1" x14ac:dyDescent="0.25">
      <c r="A14" s="79">
        <f t="shared" si="0"/>
        <v>10</v>
      </c>
      <c r="B14" s="26" t="s">
        <v>65</v>
      </c>
      <c r="C14" s="23" t="s">
        <v>66</v>
      </c>
      <c r="D14" s="26">
        <v>3</v>
      </c>
      <c r="E14" s="10" t="s">
        <v>121</v>
      </c>
      <c r="F14" s="70">
        <v>851067</v>
      </c>
      <c r="G14" s="71"/>
      <c r="H14" s="42"/>
    </row>
    <row r="15" spans="1:8" ht="135" x14ac:dyDescent="0.25">
      <c r="A15" s="79">
        <f t="shared" si="0"/>
        <v>11</v>
      </c>
      <c r="B15" s="10" t="s">
        <v>53</v>
      </c>
      <c r="C15" s="57" t="s">
        <v>54</v>
      </c>
      <c r="D15" s="10">
        <v>3</v>
      </c>
      <c r="E15" s="10" t="s">
        <v>121</v>
      </c>
      <c r="F15" s="18">
        <f>60596+35645+37141+98986</f>
        <v>232368</v>
      </c>
      <c r="G15" s="18">
        <f>60596</f>
        <v>60596</v>
      </c>
      <c r="H15" s="42"/>
    </row>
    <row r="16" spans="1:8" ht="120" x14ac:dyDescent="0.25">
      <c r="A16" s="79">
        <f t="shared" si="0"/>
        <v>12</v>
      </c>
      <c r="B16" s="24" t="s">
        <v>63</v>
      </c>
      <c r="C16" s="57" t="s">
        <v>64</v>
      </c>
      <c r="D16" s="24">
        <v>50</v>
      </c>
      <c r="E16" s="10" t="s">
        <v>51</v>
      </c>
      <c r="F16" s="25"/>
      <c r="G16" s="25"/>
      <c r="H16" s="50"/>
    </row>
    <row r="17" spans="1:8" ht="82.5" customHeight="1" x14ac:dyDescent="0.25">
      <c r="A17" s="79">
        <f t="shared" si="0"/>
        <v>13</v>
      </c>
      <c r="B17" s="24" t="s">
        <v>101</v>
      </c>
      <c r="C17" s="57" t="s">
        <v>102</v>
      </c>
      <c r="D17" s="24">
        <v>55</v>
      </c>
      <c r="E17" s="10" t="s">
        <v>51</v>
      </c>
      <c r="F17" s="25">
        <v>2518868.7400000002</v>
      </c>
      <c r="G17" s="25"/>
      <c r="H17" s="50"/>
    </row>
    <row r="18" spans="1:8" ht="120" x14ac:dyDescent="0.25">
      <c r="A18" s="79">
        <f t="shared" si="0"/>
        <v>14</v>
      </c>
      <c r="B18" s="24" t="s">
        <v>76</v>
      </c>
      <c r="C18" s="57" t="s">
        <v>77</v>
      </c>
      <c r="D18" s="24">
        <v>49</v>
      </c>
      <c r="E18" s="10" t="s">
        <v>51</v>
      </c>
      <c r="F18" s="25">
        <v>2497235.4</v>
      </c>
      <c r="G18" s="25"/>
      <c r="H18" s="50"/>
    </row>
    <row r="19" spans="1:8" ht="63" customHeight="1" x14ac:dyDescent="0.25">
      <c r="A19" s="79">
        <f t="shared" si="0"/>
        <v>15</v>
      </c>
      <c r="B19" s="24" t="s">
        <v>103</v>
      </c>
      <c r="C19" s="57" t="s">
        <v>104</v>
      </c>
      <c r="D19" s="24">
        <v>49</v>
      </c>
      <c r="E19" s="10" t="s">
        <v>51</v>
      </c>
      <c r="F19" s="25">
        <v>21633.34</v>
      </c>
      <c r="G19" s="25"/>
      <c r="H19" s="51"/>
    </row>
    <row r="20" spans="1:8" ht="135" x14ac:dyDescent="0.25">
      <c r="A20" s="79">
        <f t="shared" si="0"/>
        <v>16</v>
      </c>
      <c r="B20" s="10" t="s">
        <v>97</v>
      </c>
      <c r="C20" s="10" t="s">
        <v>98</v>
      </c>
      <c r="D20" s="13">
        <v>50</v>
      </c>
      <c r="E20" s="10"/>
      <c r="F20" s="18"/>
      <c r="G20" s="18"/>
      <c r="H20" s="41"/>
    </row>
    <row r="21" spans="1:8" ht="53.25" customHeight="1" x14ac:dyDescent="0.25">
      <c r="A21" s="79">
        <f t="shared" si="0"/>
        <v>17</v>
      </c>
      <c r="B21" s="10" t="s">
        <v>105</v>
      </c>
      <c r="C21" s="10" t="s">
        <v>106</v>
      </c>
      <c r="D21" s="13">
        <v>1</v>
      </c>
      <c r="E21" s="10"/>
      <c r="F21" s="18">
        <v>14647</v>
      </c>
      <c r="G21" s="18">
        <v>14647</v>
      </c>
      <c r="H21" s="41"/>
    </row>
    <row r="22" spans="1:8" ht="120" x14ac:dyDescent="0.25">
      <c r="A22" s="79">
        <f t="shared" si="0"/>
        <v>18</v>
      </c>
      <c r="B22" s="22" t="s">
        <v>59</v>
      </c>
      <c r="C22" s="22" t="s">
        <v>60</v>
      </c>
      <c r="D22" s="22">
        <v>90</v>
      </c>
      <c r="E22" s="10" t="s">
        <v>51</v>
      </c>
      <c r="F22" s="18"/>
      <c r="G22" s="18"/>
      <c r="H22" s="41"/>
    </row>
    <row r="23" spans="1:8" ht="120" x14ac:dyDescent="0.25">
      <c r="A23" s="79">
        <f t="shared" si="0"/>
        <v>19</v>
      </c>
      <c r="B23" s="10" t="s">
        <v>55</v>
      </c>
      <c r="C23" s="10" t="s">
        <v>56</v>
      </c>
      <c r="D23" s="10">
        <v>90</v>
      </c>
      <c r="E23" s="10" t="s">
        <v>51</v>
      </c>
      <c r="F23" s="19">
        <v>1006320.2</v>
      </c>
      <c r="G23" s="18"/>
      <c r="H23" s="41"/>
    </row>
    <row r="24" spans="1:8" ht="120" x14ac:dyDescent="0.25">
      <c r="A24" s="79">
        <f t="shared" si="0"/>
        <v>20</v>
      </c>
      <c r="B24" s="10" t="s">
        <v>99</v>
      </c>
      <c r="C24" s="10" t="s">
        <v>100</v>
      </c>
      <c r="D24" s="10">
        <v>70</v>
      </c>
      <c r="E24" s="10" t="s">
        <v>51</v>
      </c>
      <c r="F24" s="19"/>
      <c r="G24" s="69"/>
      <c r="H24" s="50"/>
    </row>
    <row r="25" spans="1:8" ht="75" x14ac:dyDescent="0.25">
      <c r="A25" s="79">
        <f t="shared" si="0"/>
        <v>21</v>
      </c>
      <c r="B25" s="10" t="s">
        <v>122</v>
      </c>
      <c r="C25" s="10" t="s">
        <v>123</v>
      </c>
      <c r="D25" s="10">
        <v>80</v>
      </c>
      <c r="E25" s="10"/>
      <c r="F25" s="19">
        <v>96453.33</v>
      </c>
      <c r="G25" s="18"/>
      <c r="H25" s="50"/>
    </row>
    <row r="26" spans="1:8" ht="120" x14ac:dyDescent="0.25">
      <c r="A26" s="79">
        <f t="shared" si="0"/>
        <v>22</v>
      </c>
      <c r="B26" s="10" t="s">
        <v>124</v>
      </c>
      <c r="C26" s="10" t="s">
        <v>100</v>
      </c>
      <c r="D26" s="10">
        <v>70</v>
      </c>
      <c r="E26" s="26" t="s">
        <v>51</v>
      </c>
      <c r="F26" s="19">
        <v>186333.37</v>
      </c>
      <c r="G26" s="18"/>
      <c r="H26" s="50"/>
    </row>
    <row r="27" spans="1:8" ht="120" x14ac:dyDescent="0.25">
      <c r="A27" s="79">
        <f t="shared" si="0"/>
        <v>23</v>
      </c>
      <c r="B27" s="26" t="s">
        <v>78</v>
      </c>
      <c r="C27" s="56" t="s">
        <v>79</v>
      </c>
      <c r="D27" s="26">
        <v>70</v>
      </c>
      <c r="E27" s="26" t="s">
        <v>51</v>
      </c>
      <c r="F27" s="59"/>
      <c r="G27" s="71"/>
      <c r="H27" s="50"/>
    </row>
    <row r="28" spans="1:8" ht="68.25" customHeight="1" x14ac:dyDescent="0.25">
      <c r="A28" s="79">
        <f t="shared" si="0"/>
        <v>24</v>
      </c>
      <c r="B28" s="10" t="s">
        <v>125</v>
      </c>
      <c r="C28" s="77" t="s">
        <v>126</v>
      </c>
      <c r="D28" s="10">
        <v>90</v>
      </c>
      <c r="E28" s="26" t="s">
        <v>51</v>
      </c>
      <c r="F28" s="19">
        <v>12560.51</v>
      </c>
      <c r="G28" s="18"/>
      <c r="H28" s="50"/>
    </row>
    <row r="29" spans="1:8" ht="120" x14ac:dyDescent="0.25">
      <c r="A29" s="79">
        <f t="shared" si="0"/>
        <v>25</v>
      </c>
      <c r="B29" s="10" t="s">
        <v>107</v>
      </c>
      <c r="C29" s="57" t="s">
        <v>108</v>
      </c>
      <c r="D29" s="10">
        <v>90</v>
      </c>
      <c r="E29" s="10" t="s">
        <v>51</v>
      </c>
      <c r="F29" s="19"/>
      <c r="G29" s="18"/>
      <c r="H29" s="50"/>
    </row>
    <row r="30" spans="1:8" ht="120" x14ac:dyDescent="0.25">
      <c r="A30" s="79">
        <f t="shared" si="0"/>
        <v>26</v>
      </c>
      <c r="B30" s="10" t="s">
        <v>117</v>
      </c>
      <c r="C30" s="64" t="s">
        <v>118</v>
      </c>
      <c r="D30" s="10">
        <v>50</v>
      </c>
      <c r="E30" s="10" t="s">
        <v>51</v>
      </c>
      <c r="F30" s="19"/>
      <c r="G30" s="18"/>
      <c r="H30" s="50"/>
    </row>
    <row r="31" spans="1:8" ht="120" x14ac:dyDescent="0.25">
      <c r="A31" s="79">
        <f t="shared" si="0"/>
        <v>27</v>
      </c>
      <c r="B31" s="10" t="s">
        <v>90</v>
      </c>
      <c r="C31" s="57" t="s">
        <v>91</v>
      </c>
      <c r="D31" s="10">
        <v>70</v>
      </c>
      <c r="E31" s="10" t="s">
        <v>51</v>
      </c>
      <c r="F31" s="19"/>
      <c r="G31" s="18"/>
      <c r="H31" s="50"/>
    </row>
    <row r="32" spans="1:8" ht="120" x14ac:dyDescent="0.25">
      <c r="A32" s="81">
        <f t="shared" si="0"/>
        <v>28</v>
      </c>
      <c r="B32" s="10" t="s">
        <v>33</v>
      </c>
      <c r="C32" s="10" t="s">
        <v>34</v>
      </c>
      <c r="D32" s="13">
        <v>80</v>
      </c>
      <c r="E32" s="10" t="s">
        <v>51</v>
      </c>
      <c r="F32" s="14">
        <v>460</v>
      </c>
      <c r="G32" s="14">
        <v>460</v>
      </c>
      <c r="H32" s="41"/>
    </row>
    <row r="33" spans="1:8" ht="120" x14ac:dyDescent="0.25">
      <c r="A33" s="81">
        <f t="shared" si="0"/>
        <v>29</v>
      </c>
      <c r="B33" s="10" t="s">
        <v>116</v>
      </c>
      <c r="C33" s="10" t="s">
        <v>115</v>
      </c>
      <c r="D33" s="13">
        <v>90</v>
      </c>
      <c r="E33" s="10" t="s">
        <v>51</v>
      </c>
      <c r="F33" s="14">
        <f>2194.4+830+100.5+125.1</f>
        <v>3250</v>
      </c>
      <c r="G33" s="14">
        <v>3250</v>
      </c>
      <c r="H33" s="41"/>
    </row>
    <row r="34" spans="1:8" ht="83.25" customHeight="1" x14ac:dyDescent="0.25">
      <c r="A34" s="81">
        <f t="shared" si="0"/>
        <v>30</v>
      </c>
      <c r="B34" s="12" t="s">
        <v>113</v>
      </c>
      <c r="C34" s="10" t="s">
        <v>114</v>
      </c>
      <c r="D34" s="13">
        <v>87</v>
      </c>
      <c r="E34" s="10" t="s">
        <v>51</v>
      </c>
      <c r="F34" s="97">
        <v>71621.34</v>
      </c>
      <c r="G34" s="14"/>
      <c r="H34" s="42"/>
    </row>
    <row r="35" spans="1:8" ht="120" x14ac:dyDescent="0.25">
      <c r="A35" s="81">
        <f t="shared" si="0"/>
        <v>31</v>
      </c>
      <c r="B35" s="12" t="s">
        <v>86</v>
      </c>
      <c r="C35" s="10" t="s">
        <v>87</v>
      </c>
      <c r="D35" s="13">
        <v>80</v>
      </c>
      <c r="E35" s="10" t="s">
        <v>51</v>
      </c>
      <c r="F35" s="14"/>
      <c r="G35" s="14"/>
      <c r="H35" s="53"/>
    </row>
    <row r="36" spans="1:8" ht="120" x14ac:dyDescent="0.25">
      <c r="A36" s="81">
        <f t="shared" si="0"/>
        <v>32</v>
      </c>
      <c r="B36" s="15" t="s">
        <v>52</v>
      </c>
      <c r="C36" s="10" t="s">
        <v>127</v>
      </c>
      <c r="D36" s="13">
        <v>37</v>
      </c>
      <c r="E36" s="10" t="s">
        <v>85</v>
      </c>
      <c r="F36" s="14">
        <v>3421397.33</v>
      </c>
      <c r="G36" s="14"/>
      <c r="H36" s="41"/>
    </row>
    <row r="37" spans="1:8" ht="120" x14ac:dyDescent="0.25">
      <c r="A37" s="81">
        <f t="shared" si="0"/>
        <v>33</v>
      </c>
      <c r="B37" s="60" t="s">
        <v>74</v>
      </c>
      <c r="C37" s="56" t="s">
        <v>75</v>
      </c>
      <c r="D37" s="61">
        <v>80</v>
      </c>
      <c r="E37" s="62" t="s">
        <v>85</v>
      </c>
      <c r="F37" s="63">
        <v>19300</v>
      </c>
      <c r="G37" s="63"/>
      <c r="H37" s="51"/>
    </row>
    <row r="38" spans="1:8" ht="120" x14ac:dyDescent="0.25">
      <c r="A38" s="81">
        <f t="shared" si="0"/>
        <v>34</v>
      </c>
      <c r="B38" s="15" t="s">
        <v>111</v>
      </c>
      <c r="C38" s="58" t="s">
        <v>112</v>
      </c>
      <c r="D38" s="13">
        <v>95</v>
      </c>
      <c r="E38" s="62" t="s">
        <v>85</v>
      </c>
      <c r="F38" s="14">
        <v>94600</v>
      </c>
      <c r="G38" s="14">
        <v>94600</v>
      </c>
      <c r="H38" s="50"/>
    </row>
    <row r="39" spans="1:8" ht="30" x14ac:dyDescent="0.25">
      <c r="A39" s="81">
        <f t="shared" si="0"/>
        <v>35</v>
      </c>
      <c r="B39" s="29" t="s">
        <v>175</v>
      </c>
      <c r="C39" s="29" t="s">
        <v>114</v>
      </c>
      <c r="D39" s="10">
        <v>60</v>
      </c>
      <c r="E39" s="12"/>
      <c r="F39" s="14"/>
      <c r="G39" s="14"/>
      <c r="H39" s="51"/>
    </row>
    <row r="40" spans="1:8" ht="120" x14ac:dyDescent="0.25">
      <c r="A40" s="81">
        <f t="shared" si="0"/>
        <v>36</v>
      </c>
      <c r="B40" s="15" t="s">
        <v>35</v>
      </c>
      <c r="C40" s="10" t="s">
        <v>36</v>
      </c>
      <c r="D40" s="13">
        <v>87</v>
      </c>
      <c r="E40" s="10" t="s">
        <v>51</v>
      </c>
      <c r="F40" s="14">
        <v>2131167.33</v>
      </c>
      <c r="G40" s="14">
        <v>2131167.33</v>
      </c>
      <c r="H40" s="50"/>
    </row>
    <row r="41" spans="1:8" ht="120" x14ac:dyDescent="0.25">
      <c r="A41" s="81">
        <f t="shared" si="0"/>
        <v>37</v>
      </c>
      <c r="B41" s="10" t="s">
        <v>61</v>
      </c>
      <c r="C41" s="10" t="s">
        <v>62</v>
      </c>
      <c r="D41" s="10">
        <v>75</v>
      </c>
      <c r="E41" s="10" t="s">
        <v>51</v>
      </c>
      <c r="F41" s="14"/>
      <c r="G41" s="14"/>
      <c r="H41" s="50"/>
    </row>
    <row r="42" spans="1:8" ht="120" x14ac:dyDescent="0.25">
      <c r="A42" s="81">
        <f t="shared" si="0"/>
        <v>38</v>
      </c>
      <c r="B42" s="10" t="s">
        <v>52</v>
      </c>
      <c r="C42" s="10" t="s">
        <v>176</v>
      </c>
      <c r="D42" s="10">
        <v>37</v>
      </c>
      <c r="E42" s="10" t="s">
        <v>51</v>
      </c>
      <c r="F42" s="14">
        <v>3421397.33</v>
      </c>
      <c r="G42" s="14"/>
      <c r="H42" s="41"/>
    </row>
    <row r="43" spans="1:8" ht="91.5" customHeight="1" x14ac:dyDescent="0.25">
      <c r="A43" s="81">
        <f t="shared" si="0"/>
        <v>39</v>
      </c>
      <c r="B43" s="10" t="s">
        <v>95</v>
      </c>
      <c r="C43" s="10" t="s">
        <v>96</v>
      </c>
      <c r="D43" s="10">
        <v>75</v>
      </c>
      <c r="E43" s="10" t="s">
        <v>51</v>
      </c>
      <c r="F43" s="14"/>
      <c r="G43" s="14"/>
      <c r="H43" s="50"/>
    </row>
    <row r="44" spans="1:8" ht="93" customHeight="1" x14ac:dyDescent="0.25">
      <c r="A44" s="81">
        <f t="shared" si="0"/>
        <v>40</v>
      </c>
      <c r="B44" s="10" t="s">
        <v>92</v>
      </c>
      <c r="C44" s="10" t="s">
        <v>93</v>
      </c>
      <c r="D44" s="10">
        <v>75</v>
      </c>
      <c r="E44" s="10" t="s">
        <v>51</v>
      </c>
      <c r="F44" s="14"/>
      <c r="G44" s="14"/>
      <c r="H44" s="50"/>
    </row>
    <row r="45" spans="1:8" ht="120" x14ac:dyDescent="0.25">
      <c r="A45" s="81">
        <f t="shared" si="0"/>
        <v>41</v>
      </c>
      <c r="B45" s="10" t="s">
        <v>89</v>
      </c>
      <c r="C45" s="10" t="s">
        <v>88</v>
      </c>
      <c r="D45" s="10">
        <v>75</v>
      </c>
      <c r="E45" s="10" t="s">
        <v>51</v>
      </c>
      <c r="F45" s="14"/>
      <c r="G45" s="14"/>
      <c r="H45" s="50"/>
    </row>
    <row r="46" spans="1:8" x14ac:dyDescent="0.25">
      <c r="F46" s="72">
        <f>SUM(F5:F45)</f>
        <v>17410593.91</v>
      </c>
      <c r="G46" s="72">
        <f>SUM(G5:G45)</f>
        <v>2418967.33</v>
      </c>
      <c r="H46" s="54"/>
    </row>
    <row r="47" spans="1:8" x14ac:dyDescent="0.25">
      <c r="F47" s="73"/>
      <c r="G47" s="73"/>
    </row>
    <row r="48" spans="1:8" x14ac:dyDescent="0.25">
      <c r="F48" s="74"/>
      <c r="G48" s="74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101" t="s">
        <v>27</v>
      </c>
      <c r="B1" s="101"/>
      <c r="C1" s="101"/>
      <c r="D1" s="101"/>
      <c r="E1" s="101"/>
      <c r="F1" s="101"/>
      <c r="G1" s="101"/>
      <c r="H1" s="101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2024-08-29T02:14:37Z</dcterms:modified>
</cp:coreProperties>
</file>